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65476" windowWidth="11565" windowHeight="9195" tabRatio="59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>
    <definedName name="_xlnm.Print_Area" localSheetId="5">'Лист6'!$A$1:$BP$22</definedName>
  </definedNames>
  <calcPr fullCalcOnLoad="1"/>
</workbook>
</file>

<file path=xl/sharedStrings.xml><?xml version="1.0" encoding="utf-8"?>
<sst xmlns="http://schemas.openxmlformats.org/spreadsheetml/2006/main" count="1026" uniqueCount="307">
  <si>
    <t>Поступило</t>
  </si>
  <si>
    <t>Выбыло</t>
  </si>
  <si>
    <t>в том числе:</t>
  </si>
  <si>
    <t>амортизации</t>
  </si>
  <si>
    <t>20</t>
  </si>
  <si>
    <t>Всего</t>
  </si>
  <si>
    <t>1. Нематериальные активы и расходы на научно-исследовательские, опытно-конструкторские</t>
  </si>
  <si>
    <t>и технологические работы (НИОКР)</t>
  </si>
  <si>
    <t>1.1. Наличие и движение нематериальных активов</t>
  </si>
  <si>
    <t>Наименование</t>
  </si>
  <si>
    <t>показателя</t>
  </si>
  <si>
    <t>Период</t>
  </si>
  <si>
    <t>За 20</t>
  </si>
  <si>
    <r>
      <t>г.</t>
    </r>
    <r>
      <rPr>
        <vertAlign val="superscript"/>
        <sz val="9"/>
        <rFont val="Arial"/>
        <family val="2"/>
      </rPr>
      <t>1</t>
    </r>
  </si>
  <si>
    <r>
      <t>г.</t>
    </r>
    <r>
      <rPr>
        <vertAlign val="superscript"/>
        <sz val="9"/>
        <rFont val="Arial"/>
        <family val="2"/>
      </rPr>
      <t>2</t>
    </r>
  </si>
  <si>
    <t>(вид нематериальных активов)</t>
  </si>
  <si>
    <t>и т. д.</t>
  </si>
  <si>
    <t>На начало года</t>
  </si>
  <si>
    <t>первона-</t>
  </si>
  <si>
    <t>чальная</t>
  </si>
  <si>
    <t>и убытки</t>
  </si>
  <si>
    <t>от обес-</t>
  </si>
  <si>
    <t>ценения</t>
  </si>
  <si>
    <t>На конец периода</t>
  </si>
  <si>
    <t>Изменения за период</t>
  </si>
  <si>
    <t>Убыток</t>
  </si>
  <si>
    <t>Переоценка</t>
  </si>
  <si>
    <t>Первона-</t>
  </si>
  <si>
    <t>На 31 декабря</t>
  </si>
  <si>
    <t>1.2. Первоначальная стоимость нематериальных активов, созданных самой организацией</t>
  </si>
  <si>
    <t>На</t>
  </si>
  <si>
    <r>
      <t>г.</t>
    </r>
    <r>
      <rPr>
        <vertAlign val="superscript"/>
        <sz val="9"/>
        <rFont val="Arial"/>
        <family val="2"/>
      </rPr>
      <t>4</t>
    </r>
  </si>
  <si>
    <r>
      <t>г.</t>
    </r>
    <r>
      <rPr>
        <vertAlign val="superscript"/>
        <sz val="9"/>
        <rFont val="Arial"/>
        <family val="2"/>
      </rPr>
      <t>5</t>
    </r>
  </si>
  <si>
    <t>1.3. Нематериальные активы с полностью погашенной стоимостью</t>
  </si>
  <si>
    <t>1.4. Наличие и движение результатов НИОКР</t>
  </si>
  <si>
    <t>НИОКР — всего</t>
  </si>
  <si>
    <t>часть</t>
  </si>
  <si>
    <t>списанной</t>
  </si>
  <si>
    <t>на расходы</t>
  </si>
  <si>
    <t>стоимости,</t>
  </si>
  <si>
    <t>за период</t>
  </si>
  <si>
    <t>накопленная</t>
  </si>
  <si>
    <t>амортизация</t>
  </si>
  <si>
    <r>
      <t>стоимость</t>
    </r>
    <r>
      <rPr>
        <vertAlign val="superscript"/>
        <sz val="8"/>
        <rFont val="Arial"/>
        <family val="2"/>
      </rPr>
      <t>3</t>
    </r>
  </si>
  <si>
    <t>Накопленная</t>
  </si>
  <si>
    <t>стоимость</t>
  </si>
  <si>
    <t>1.5. Незаконченные и неоформленные НИОКР и незаконченные операции по приобретению нематериальных активов</t>
  </si>
  <si>
    <t>списано затрат как</t>
  </si>
  <si>
    <t>не давших положи-</t>
  </si>
  <si>
    <t>тельного результата</t>
  </si>
  <si>
    <t>принято к учету в качестве</t>
  </si>
  <si>
    <t>нематериальных</t>
  </si>
  <si>
    <t>активов или НИОКР</t>
  </si>
  <si>
    <t>Затраты по незаконченным
исследованиям и
разработкам — всего</t>
  </si>
  <si>
    <t>незаконченные операции
по приобретению немате-
риальных активов — всего</t>
  </si>
  <si>
    <t>2. Основные средства</t>
  </si>
  <si>
    <t>2.1. Наличие и движение основных средств</t>
  </si>
  <si>
    <r>
      <t>амортизация</t>
    </r>
    <r>
      <rPr>
        <vertAlign val="superscript"/>
        <sz val="8"/>
        <rFont val="Arial"/>
        <family val="2"/>
      </rPr>
      <t>6</t>
    </r>
  </si>
  <si>
    <t>начислено</t>
  </si>
  <si>
    <r>
      <t>амортизации</t>
    </r>
    <r>
      <rPr>
        <vertAlign val="superscript"/>
        <sz val="8"/>
        <rFont val="Arial"/>
        <family val="2"/>
      </rPr>
      <t>6</t>
    </r>
  </si>
  <si>
    <t>Основные средства
(без учета доходных
вложений в материальные
ценности) — всего</t>
  </si>
  <si>
    <t>Учтено в составе
доходных вложений
в материальные
ценности — всего</t>
  </si>
  <si>
    <t>2.2. Незавершенные капитальные вложения</t>
  </si>
  <si>
    <t>Незавершенное строительство
и незаконченные операции
по приобретению, модернизации
и т. п. основных средств — всего</t>
  </si>
  <si>
    <t>списано</t>
  </si>
  <si>
    <t>основных средств или</t>
  </si>
  <si>
    <t>увеличена стоимость</t>
  </si>
  <si>
    <t>реконструкции и частичной ликвидации</t>
  </si>
  <si>
    <t>2.3. Изменение стоимости основных средств в результате достройки, дооборудования,</t>
  </si>
  <si>
    <t>реконструкции — всего</t>
  </si>
  <si>
    <t>(объект основных средств)</t>
  </si>
  <si>
    <t>всего</t>
  </si>
  <si>
    <t>2.4. Иное использование основных средств</t>
  </si>
  <si>
    <t>Переданные в аренду основные средства,</t>
  </si>
  <si>
    <t>числящиеся на балансе</t>
  </si>
  <si>
    <t>числящиеся за балансом</t>
  </si>
  <si>
    <t>Полученные в аренду основные средства,</t>
  </si>
  <si>
    <t>Объекты недвижимости, принятые в эксплуатацию</t>
  </si>
  <si>
    <t>и фактически используемые, находящиеся</t>
  </si>
  <si>
    <t>в процессе государственной регистрации</t>
  </si>
  <si>
    <t>Основные средства, переведенные</t>
  </si>
  <si>
    <t>на консервацию</t>
  </si>
  <si>
    <t>Иное использование основных средств</t>
  </si>
  <si>
    <t>(залог и др.)</t>
  </si>
  <si>
    <t>3. Финансовые вложения</t>
  </si>
  <si>
    <t>3.1. Наличие и движение финансовых вложений</t>
  </si>
  <si>
    <t>Долгосрочные — всего</t>
  </si>
  <si>
    <t>выбыло (погашено)</t>
  </si>
  <si>
    <t>начисление</t>
  </si>
  <si>
    <t>процентов</t>
  </si>
  <si>
    <t>(включая дове-</t>
  </si>
  <si>
    <t>дение первона-</t>
  </si>
  <si>
    <t>чальной стои-</t>
  </si>
  <si>
    <t>мости до</t>
  </si>
  <si>
    <r>
      <t>корректировка</t>
    </r>
    <r>
      <rPr>
        <vertAlign val="superscript"/>
        <sz val="8"/>
        <rFont val="Arial"/>
        <family val="2"/>
      </rPr>
      <t>7</t>
    </r>
  </si>
  <si>
    <t>рыночной</t>
  </si>
  <si>
    <t>стоимости</t>
  </si>
  <si>
    <t>Краткосрочные — всего</t>
  </si>
  <si>
    <t>Финансовых вложений — итого</t>
  </si>
  <si>
    <t>3.2. Иное использование финансовых вложений</t>
  </si>
  <si>
    <t>Финансовые вложения, находящиеся в залоге —</t>
  </si>
  <si>
    <t>(группы, виды)</t>
  </si>
  <si>
    <t>Финансовые вложения, переданные третьим</t>
  </si>
  <si>
    <t>лицам (кроме продажи) — всего</t>
  </si>
  <si>
    <t>Иное использование финансовых вложений</t>
  </si>
  <si>
    <t>4. Запасы</t>
  </si>
  <si>
    <t>4.1. Наличие и движение запасов</t>
  </si>
  <si>
    <t>себе-</t>
  </si>
  <si>
    <t>величина</t>
  </si>
  <si>
    <t>резерва</t>
  </si>
  <si>
    <t>под снижение</t>
  </si>
  <si>
    <t>поступления</t>
  </si>
  <si>
    <t>и затраты</t>
  </si>
  <si>
    <t>выбыло</t>
  </si>
  <si>
    <t>резерв</t>
  </si>
  <si>
    <t>убытков</t>
  </si>
  <si>
    <t>от снижения</t>
  </si>
  <si>
    <t>оборот</t>
  </si>
  <si>
    <t>запасов</t>
  </si>
  <si>
    <t>между</t>
  </si>
  <si>
    <t>их группами</t>
  </si>
  <si>
    <t>(видами)</t>
  </si>
  <si>
    <t>Запасы — всего</t>
  </si>
  <si>
    <t>х</t>
  </si>
  <si>
    <t>4.2. Запасы в залоге</t>
  </si>
  <si>
    <t>Запасы, не оплаченные на отчетную дату —</t>
  </si>
  <si>
    <t>Запасы, находящиеся в залоге по договору —</t>
  </si>
  <si>
    <t>(группа, вид)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</si>
  <si>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</si>
  <si>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</si>
  <si>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— всего</t>
  </si>
  <si>
    <t>учтенная</t>
  </si>
  <si>
    <t>по условиям</t>
  </si>
  <si>
    <t>по сомни-</t>
  </si>
  <si>
    <t>тельным</t>
  </si>
  <si>
    <t>долгам</t>
  </si>
  <si>
    <t>поступление</t>
  </si>
  <si>
    <t>в результате</t>
  </si>
  <si>
    <t>хозяйствен-</t>
  </si>
  <si>
    <t>ных опера-</t>
  </si>
  <si>
    <t>долга</t>
  </si>
  <si>
    <r>
      <t>операции)</t>
    </r>
    <r>
      <rPr>
        <vertAlign val="superscript"/>
        <sz val="8"/>
        <rFont val="Arial"/>
        <family val="2"/>
      </rPr>
      <t>8</t>
    </r>
  </si>
  <si>
    <t>штрафы</t>
  </si>
  <si>
    <t>и иные</t>
  </si>
  <si>
    <t>начисле-</t>
  </si>
  <si>
    <t>проценты,</t>
  </si>
  <si>
    <t>причи-</t>
  </si>
  <si>
    <t>тающиеся</t>
  </si>
  <si>
    <r>
      <t>ния</t>
    </r>
    <r>
      <rPr>
        <vertAlign val="superscript"/>
        <sz val="8"/>
        <rFont val="Arial"/>
        <family val="2"/>
      </rPr>
      <t>8</t>
    </r>
  </si>
  <si>
    <t>погашение</t>
  </si>
  <si>
    <t>списание</t>
  </si>
  <si>
    <t>на финан-</t>
  </si>
  <si>
    <t>совый</t>
  </si>
  <si>
    <r>
      <t>результат</t>
    </r>
    <r>
      <rPr>
        <vertAlign val="superscript"/>
        <sz val="8"/>
        <rFont val="Arial"/>
        <family val="2"/>
      </rPr>
      <t>8</t>
    </r>
  </si>
  <si>
    <t>восстанов-</t>
  </si>
  <si>
    <t>ление</t>
  </si>
  <si>
    <t>перевод</t>
  </si>
  <si>
    <t>из долго-</t>
  </si>
  <si>
    <t>в кратко-</t>
  </si>
  <si>
    <t>срочную</t>
  </si>
  <si>
    <t>задолжен-</t>
  </si>
  <si>
    <t>ность</t>
  </si>
  <si>
    <t>договора</t>
  </si>
  <si>
    <t>Краткосрочная дебиторская задолженность — всего</t>
  </si>
  <si>
    <t>Итого</t>
  </si>
  <si>
    <t>5.2. Просроченная дебиторская задолженность</t>
  </si>
  <si>
    <t>(вид)</t>
  </si>
  <si>
    <t>5.3. Наличие и движение кредиторской задолженности</t>
  </si>
  <si>
    <t>Остаток</t>
  </si>
  <si>
    <t>на начало</t>
  </si>
  <si>
    <t>года</t>
  </si>
  <si>
    <t>хозяйственных</t>
  </si>
  <si>
    <r>
      <t>операции)</t>
    </r>
    <r>
      <rPr>
        <vertAlign val="superscript"/>
        <sz val="8"/>
        <rFont val="Arial"/>
        <family val="2"/>
      </rPr>
      <t>9</t>
    </r>
  </si>
  <si>
    <t>причитающиеся</t>
  </si>
  <si>
    <r>
      <t>начисления</t>
    </r>
    <r>
      <rPr>
        <vertAlign val="superscript"/>
        <sz val="8"/>
        <rFont val="Arial"/>
        <family val="2"/>
      </rPr>
      <t>9</t>
    </r>
  </si>
  <si>
    <t>на финансовый</t>
  </si>
  <si>
    <r>
      <t>результат</t>
    </r>
    <r>
      <rPr>
        <vertAlign val="superscript"/>
        <sz val="8"/>
        <rFont val="Arial"/>
        <family val="2"/>
      </rPr>
      <t>9</t>
    </r>
  </si>
  <si>
    <t>в краткосрочную</t>
  </si>
  <si>
    <t>задолженность</t>
  </si>
  <si>
    <t>на конец периода</t>
  </si>
  <si>
    <t>операций (сумма</t>
  </si>
  <si>
    <t>долга по сделке,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</si>
  <si>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</si>
  <si>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</si>
  <si>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</si>
  <si>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</si>
  <si>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</si>
  <si>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</si>
  <si>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Итого расходы по обычным видам деятельности</t>
  </si>
  <si>
    <t>6. Затраты на производство</t>
  </si>
  <si>
    <t>Увеличение стоимости объектов основных средств</t>
  </si>
  <si>
    <t>в результате достройки, дооборудования,</t>
  </si>
  <si>
    <t>Уменьшение стоимости объектов основных средств</t>
  </si>
  <si>
    <t>в результате частичной ликвидации — всего:</t>
  </si>
  <si>
    <t>8. Обеспечение обязательств</t>
  </si>
  <si>
    <t>на начало года</t>
  </si>
  <si>
    <t>Полученные — всего</t>
  </si>
  <si>
    <t>Выданные — всего</t>
  </si>
  <si>
    <t>9. Государственная помощь</t>
  </si>
  <si>
    <t>Получено бюджетных средств — всего</t>
  </si>
  <si>
    <t>на вложения во внеоборотные активы</t>
  </si>
  <si>
    <t>на текущие расходы</t>
  </si>
  <si>
    <t>Получено за год</t>
  </si>
  <si>
    <t>Возвращено за год</t>
  </si>
  <si>
    <t>На конец года</t>
  </si>
  <si>
    <t>Бюджетные кредиты — всего</t>
  </si>
  <si>
    <t>(наименование цели)</t>
  </si>
  <si>
    <t>Примечания</t>
  </si>
  <si>
    <t>1 Указывается отчетный год.</t>
  </si>
  <si>
    <t>2 Указывается предыдущий год.</t>
  </si>
  <si>
    <t>3 В случае переоценки в графе «Первоначальная стоимость» приводится текущая рыночная стоимость или текущая (воостановительная) стоимость.</t>
  </si>
  <si>
    <t>4 Указывается отчетная дата отчетного периода.</t>
  </si>
  <si>
    <t>разница между первоначальной и текущей рыночной стоимостью — по финансовым вложениям, по которым можно определить текущую рыночную стоимость,</t>
  </si>
  <si>
    <t>величина резерва под обесценение финансовых вложений, созданного на предыдущую отчетную дату — по финансовым вложениям, по которым не определяется текущая рыночная стоимость.</t>
  </si>
  <si>
    <t>8 Данные раскрываются за минусом дебиторской задолженности, поступившей и погашенной (списанной) в одном отчетном периоде.</t>
  </si>
  <si>
    <t>9 Данные раскрываются за минусом кредиторской задолженности, поступившей и погашенной (списанной) в одном отчетном периоде.</t>
  </si>
  <si>
    <t>(объект, группа объектов)</t>
  </si>
  <si>
    <t>Утв. приказом Минфина РФ</t>
  </si>
  <si>
    <t>от 2 июля 2010 г. № 66н</t>
  </si>
  <si>
    <t>Пояснения к бухгалтерскому балансу</t>
  </si>
  <si>
    <t>(вид нематериаль-
ных активов)</t>
  </si>
  <si>
    <t>(группа основных средств)</t>
  </si>
  <si>
    <t>(группа объектов)</t>
  </si>
  <si>
    <t>0710005 с. 11</t>
  </si>
  <si>
    <t>0710005 с. 12</t>
  </si>
  <si>
    <t>0710005 с. 13</t>
  </si>
  <si>
    <t>0710005 с. 14</t>
  </si>
  <si>
    <t>0710005 с. 1</t>
  </si>
  <si>
    <t>0710005 с. 2</t>
  </si>
  <si>
    <t>0710005 с. 3</t>
  </si>
  <si>
    <t>0710005 с. 4</t>
  </si>
  <si>
    <t>0710005 с. 5</t>
  </si>
  <si>
    <t>0710005 с. 6</t>
  </si>
  <si>
    <t>0710005 с. 7</t>
  </si>
  <si>
    <t>0710005 с. 8</t>
  </si>
  <si>
    <t>0710005 с. 9</t>
  </si>
  <si>
    <t>0710005 с. 10</t>
  </si>
  <si>
    <t>Нематериаль-ные активы — всего</t>
  </si>
  <si>
    <t>за 20</t>
  </si>
  <si>
    <t>затраты за период</t>
  </si>
  <si>
    <t>Выбыло объектов</t>
  </si>
  <si>
    <t>поступило</t>
  </si>
  <si>
    <t>номинальной)</t>
  </si>
  <si>
    <t>Текущей</t>
  </si>
  <si>
    <t>(убытков от</t>
  </si>
  <si>
    <t>обесценения)</t>
  </si>
  <si>
    <t>ций (сумма</t>
  </si>
  <si>
    <t>по сделке,</t>
  </si>
  <si>
    <t>балансовая</t>
  </si>
  <si>
    <t>Долгосрочная кредиторская задолженность — всего</t>
  </si>
  <si>
    <t>Краткосрочная кредиторская задолженность — всего</t>
  </si>
  <si>
    <t>5.4. Просроченная кредиторская задолженность</t>
  </si>
  <si>
    <t>Изменение остатков (прирост [–], уменьшение [+]):</t>
  </si>
  <si>
    <t>5 Указывается год, предшествующий предыдущему.</t>
  </si>
  <si>
    <t>7 Накопленная корректировка определяется как</t>
  </si>
  <si>
    <t>6 Некоммерческая организация графы «Накопленная амортизация» и «Начисленная амортизация» именует соответственно «Накопленный износ» и «Начисленный износ».</t>
  </si>
  <si>
    <t>начисленная в течение срока обращения разница между первоначальной стоимостью и номинальной стоимостью — по долговым ценным бумагам, по которым не определяется текущая рыночная стоимость,</t>
  </si>
  <si>
    <t>(в ред. от 5 октября 2011 г.)</t>
  </si>
  <si>
    <t>7. Оценочные обязательства</t>
  </si>
  <si>
    <t>Признано</t>
  </si>
  <si>
    <t>Погашено</t>
  </si>
  <si>
    <t>Списано</t>
  </si>
  <si>
    <t>как избыточная сумма</t>
  </si>
  <si>
    <t>Оценочные обязательства —</t>
  </si>
  <si>
    <t>(вид оценочного обязательства)</t>
  </si>
  <si>
    <r>
      <t xml:space="preserve">и отчету о прибылях и убытках (тыс. руб. </t>
    </r>
    <r>
      <rPr>
        <strike/>
        <sz val="13"/>
        <rFont val="Arial"/>
        <family val="2"/>
      </rPr>
      <t>(млн. руб.)</t>
    </r>
    <r>
      <rPr>
        <sz val="13"/>
        <rFont val="Arial"/>
        <family val="2"/>
      </rPr>
      <t>)</t>
    </r>
  </si>
  <si>
    <t>11</t>
  </si>
  <si>
    <t>10</t>
  </si>
  <si>
    <t>Объекты интеллектуальной собственности у патентообладателя на изобретение, промышленный образец, полезную модель</t>
  </si>
  <si>
    <t>прочие активы</t>
  </si>
  <si>
    <t>09</t>
  </si>
  <si>
    <t>31 декабря</t>
  </si>
  <si>
    <t>прочие</t>
  </si>
  <si>
    <t>вклады в уставное (складочные капиталы других организаций</t>
  </si>
  <si>
    <t>предоставленные займы</t>
  </si>
  <si>
    <t>здания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</si>
  <si>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</si>
  <si>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</si>
  <si>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</si>
  <si>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</si>
  <si>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незавершенное строительство</t>
  </si>
  <si>
    <t xml:space="preserve">приобретение основных средств </t>
  </si>
  <si>
    <t>сырье, материалы</t>
  </si>
  <si>
    <t>затраты в незавершенном производстве</t>
  </si>
  <si>
    <t>готовая продукция</t>
  </si>
  <si>
    <t>расходы будующих периодов</t>
  </si>
  <si>
    <t>обязательство по договору залога</t>
  </si>
  <si>
    <t>резервы на оплату  отпусков</t>
  </si>
  <si>
    <t>расчеты с покупателями и заказчиками</t>
  </si>
  <si>
    <t>авансы выданные</t>
  </si>
  <si>
    <t>прочая</t>
  </si>
  <si>
    <t>расчеты с поставщиками и подрядчиками</t>
  </si>
  <si>
    <t>авансы полученные</t>
  </si>
  <si>
    <t xml:space="preserve">готовой продукции </t>
  </si>
  <si>
    <t>незавершенного производства</t>
  </si>
  <si>
    <t>Руководитель</t>
  </si>
  <si>
    <t>Мещанов Г.И.</t>
  </si>
  <si>
    <t>Главный бухгалтер</t>
  </si>
  <si>
    <t>Татаркина Н.С.</t>
  </si>
  <si>
    <t>(подпись)</t>
  </si>
  <si>
    <t>(расшифровка подписи)</t>
  </si>
  <si>
    <t>«</t>
  </si>
  <si>
    <t>26</t>
  </si>
  <si>
    <t>»</t>
  </si>
  <si>
    <t>марта</t>
  </si>
  <si>
    <t>12</t>
  </si>
  <si>
    <t>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</si>
</sst>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sz val="13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trike/>
      <sz val="13"/>
      <name val="Arial"/>
      <family val="2"/>
    </font>
    <font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7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justify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3" fillId="0" borderId="26" xfId="0" applyNumberFormat="1" applyFont="1" applyBorder="1" applyAlignment="1" quotePrefix="1">
      <alignment horizontal="right"/>
    </xf>
    <xf numFmtId="164" fontId="3" fillId="0" borderId="33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 quotePrefix="1">
      <alignment horizontal="right"/>
    </xf>
    <xf numFmtId="0" fontId="2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4" xfId="0" applyFont="1" applyBorder="1" applyAlignment="1" quotePrefix="1">
      <alignment horizontal="right"/>
    </xf>
    <xf numFmtId="0" fontId="3" fillId="0" borderId="24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164" fontId="3" fillId="0" borderId="25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left"/>
    </xf>
    <xf numFmtId="164" fontId="3" fillId="0" borderId="34" xfId="0" applyNumberFormat="1" applyFont="1" applyBorder="1" applyAlignment="1">
      <alignment horizontal="right"/>
    </xf>
    <xf numFmtId="164" fontId="3" fillId="0" borderId="24" xfId="0" applyNumberFormat="1" applyFont="1" applyBorder="1" applyAlignment="1" quotePrefix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40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48" xfId="0" applyFont="1" applyBorder="1" applyAlignment="1" quotePrefix="1">
      <alignment horizontal="right"/>
    </xf>
    <xf numFmtId="0" fontId="3" fillId="0" borderId="28" xfId="0" applyFont="1" applyBorder="1" applyAlignment="1" quotePrefix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49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15" xfId="0" applyFont="1" applyBorder="1" applyAlignment="1" quotePrefix="1">
      <alignment horizontal="right"/>
    </xf>
    <xf numFmtId="0" fontId="3" fillId="0" borderId="2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7" xfId="0" applyFont="1" applyBorder="1" applyAlignment="1" quotePrefix="1">
      <alignment horizontal="right"/>
    </xf>
    <xf numFmtId="0" fontId="3" fillId="0" borderId="10" xfId="0" applyFont="1" applyBorder="1" applyAlignment="1" quotePrefix="1">
      <alignment horizontal="right"/>
    </xf>
    <xf numFmtId="0" fontId="6" fillId="0" borderId="29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3" fillId="0" borderId="36" xfId="0" applyFont="1" applyBorder="1" applyAlignment="1" quotePrefix="1">
      <alignment horizontal="right"/>
    </xf>
    <xf numFmtId="0" fontId="3" fillId="0" borderId="50" xfId="0" applyFont="1" applyBorder="1" applyAlignment="1">
      <alignment horizontal="right"/>
    </xf>
    <xf numFmtId="0" fontId="3" fillId="0" borderId="1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3" fillId="0" borderId="44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3" fillId="0" borderId="18" xfId="0" applyFont="1" applyBorder="1" applyAlignment="1">
      <alignment horizontal="left" wrapText="1"/>
    </xf>
    <xf numFmtId="0" fontId="3" fillId="0" borderId="26" xfId="0" applyFont="1" applyBorder="1" applyAlignment="1" quotePrefix="1">
      <alignment horizontal="right"/>
    </xf>
    <xf numFmtId="0" fontId="3" fillId="0" borderId="26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4" fillId="0" borderId="44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" fillId="0" borderId="33" xfId="0" applyFont="1" applyBorder="1" applyAlignment="1" quotePrefix="1">
      <alignment horizontal="right"/>
    </xf>
    <xf numFmtId="0" fontId="3" fillId="0" borderId="2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5" xfId="0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64" fontId="3" fillId="0" borderId="11" xfId="0" applyNumberFormat="1" applyFont="1" applyBorder="1" applyAlignment="1" quotePrefix="1">
      <alignment horizontal="right"/>
    </xf>
    <xf numFmtId="164" fontId="3" fillId="0" borderId="0" xfId="0" applyNumberFormat="1" applyFont="1" applyBorder="1" applyAlignment="1" quotePrefix="1">
      <alignment horizontal="right"/>
    </xf>
    <xf numFmtId="164" fontId="3" fillId="0" borderId="15" xfId="0" applyNumberFormat="1" applyFont="1" applyBorder="1" applyAlignment="1" quotePrefix="1">
      <alignment horizontal="right"/>
    </xf>
    <xf numFmtId="164" fontId="3" fillId="0" borderId="29" xfId="0" applyNumberFormat="1" applyFont="1" applyBorder="1" applyAlignment="1" quotePrefix="1">
      <alignment horizontal="right"/>
    </xf>
    <xf numFmtId="164" fontId="3" fillId="0" borderId="21" xfId="0" applyNumberFormat="1" applyFont="1" applyBorder="1" applyAlignment="1" quotePrefix="1">
      <alignment horizontal="right"/>
    </xf>
    <xf numFmtId="164" fontId="3" fillId="0" borderId="22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64" fontId="3" fillId="0" borderId="14" xfId="0" applyNumberFormat="1" applyFont="1" applyBorder="1" applyAlignment="1" quotePrefix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164" fontId="3" fillId="0" borderId="54" xfId="0" applyNumberFormat="1" applyFont="1" applyBorder="1" applyAlignment="1" quotePrefix="1">
      <alignment horizontal="right"/>
    </xf>
    <xf numFmtId="164" fontId="3" fillId="0" borderId="13" xfId="0" applyNumberFormat="1" applyFont="1" applyBorder="1" applyAlignment="1" quotePrefix="1">
      <alignment horizontal="right"/>
    </xf>
    <xf numFmtId="164" fontId="3" fillId="0" borderId="49" xfId="0" applyNumberFormat="1" applyFont="1" applyBorder="1" applyAlignment="1" quotePrefix="1">
      <alignment horizontal="right"/>
    </xf>
    <xf numFmtId="0" fontId="3" fillId="0" borderId="29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64" fontId="3" fillId="0" borderId="55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164" fontId="3" fillId="0" borderId="57" xfId="0" applyNumberFormat="1" applyFont="1" applyBorder="1" applyAlignment="1">
      <alignment horizontal="right"/>
    </xf>
    <xf numFmtId="164" fontId="3" fillId="0" borderId="31" xfId="0" applyNumberFormat="1" applyFont="1" applyBorder="1" applyAlignment="1" quotePrefix="1">
      <alignment horizontal="righ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0" fontId="12" fillId="0" borderId="30" xfId="0" applyFont="1" applyBorder="1" applyAlignment="1">
      <alignment horizontal="left"/>
    </xf>
    <xf numFmtId="0" fontId="16" fillId="0" borderId="19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6" xfId="0" applyFont="1" applyFill="1" applyBorder="1" applyAlignment="1" quotePrefix="1">
      <alignment horizontal="right"/>
    </xf>
    <xf numFmtId="0" fontId="3" fillId="0" borderId="26" xfId="0" applyFont="1" applyFill="1" applyBorder="1" applyAlignment="1">
      <alignment horizontal="righ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34" xfId="0" applyFont="1" applyBorder="1" applyAlignment="1" quotePrefix="1">
      <alignment horizontal="right"/>
    </xf>
    <xf numFmtId="0" fontId="12" fillId="0" borderId="29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164" fontId="3" fillId="0" borderId="25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 quotePrefix="1">
      <alignment horizontal="right"/>
    </xf>
    <xf numFmtId="164" fontId="3" fillId="0" borderId="33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32" xfId="0" applyFont="1" applyBorder="1" applyAlignment="1" quotePrefix="1">
      <alignment horizontal="right"/>
    </xf>
    <xf numFmtId="164" fontId="3" fillId="0" borderId="37" xfId="0" applyNumberFormat="1" applyFont="1" applyBorder="1" applyAlignment="1">
      <alignment horizontal="right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/>
    </xf>
    <xf numFmtId="164" fontId="3" fillId="0" borderId="24" xfId="0" applyNumberFormat="1" applyFont="1" applyFill="1" applyBorder="1" applyAlignment="1" quotePrefix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left"/>
    </xf>
    <xf numFmtId="164" fontId="3" fillId="0" borderId="24" xfId="0" applyNumberFormat="1" applyFont="1" applyFill="1" applyBorder="1" applyAlignment="1">
      <alignment horizontal="right"/>
    </xf>
    <xf numFmtId="164" fontId="3" fillId="0" borderId="34" xfId="0" applyNumberFormat="1" applyFont="1" applyFill="1" applyBorder="1" applyAlignment="1" quotePrefix="1">
      <alignment horizontal="right"/>
    </xf>
    <xf numFmtId="164" fontId="3" fillId="0" borderId="33" xfId="0" applyNumberFormat="1" applyFont="1" applyFill="1" applyBorder="1" applyAlignment="1" quotePrefix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3" fillId="0" borderId="23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64" fontId="3" fillId="0" borderId="53" xfId="0" applyNumberFormat="1" applyFont="1" applyBorder="1" applyAlignment="1">
      <alignment horizontal="right"/>
    </xf>
    <xf numFmtId="164" fontId="3" fillId="0" borderId="3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left"/>
    </xf>
    <xf numFmtId="164" fontId="3" fillId="0" borderId="33" xfId="0" applyNumberFormat="1" applyFont="1" applyBorder="1" applyAlignment="1" quotePrefix="1">
      <alignment horizontal="right"/>
    </xf>
    <xf numFmtId="0" fontId="3" fillId="0" borderId="29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3" fillId="0" borderId="44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164" fontId="3" fillId="0" borderId="34" xfId="0" applyNumberFormat="1" applyFont="1" applyBorder="1" applyAlignment="1" quotePrefix="1">
      <alignment horizontal="right"/>
    </xf>
    <xf numFmtId="0" fontId="3" fillId="0" borderId="17" xfId="0" applyFont="1" applyBorder="1" applyAlignment="1" quotePrefix="1">
      <alignment horizontal="right"/>
    </xf>
    <xf numFmtId="0" fontId="3" fillId="0" borderId="20" xfId="0" applyFont="1" applyBorder="1" applyAlignment="1" quotePrefix="1">
      <alignment horizontal="right"/>
    </xf>
    <xf numFmtId="0" fontId="3" fillId="0" borderId="11" xfId="0" applyFont="1" applyBorder="1" applyAlignment="1" quotePrefix="1">
      <alignment horizontal="right"/>
    </xf>
    <xf numFmtId="0" fontId="3" fillId="0" borderId="29" xfId="0" applyFont="1" applyBorder="1" applyAlignment="1" quotePrefix="1">
      <alignment horizontal="right"/>
    </xf>
    <xf numFmtId="0" fontId="3" fillId="0" borderId="21" xfId="0" applyFont="1" applyBorder="1" applyAlignment="1" quotePrefix="1">
      <alignment horizontal="right"/>
    </xf>
    <xf numFmtId="0" fontId="3" fillId="0" borderId="22" xfId="0" applyFont="1" applyBorder="1" applyAlignment="1" quotePrefix="1">
      <alignment horizontal="right"/>
    </xf>
    <xf numFmtId="0" fontId="3" fillId="0" borderId="18" xfId="0" applyFont="1" applyBorder="1" applyAlignment="1" quotePrefix="1">
      <alignment horizontal="right"/>
    </xf>
    <xf numFmtId="0" fontId="3" fillId="0" borderId="19" xfId="0" applyFont="1" applyBorder="1" applyAlignment="1" quotePrefix="1">
      <alignment horizontal="right"/>
    </xf>
    <xf numFmtId="0" fontId="3" fillId="0" borderId="30" xfId="0" applyFont="1" applyBorder="1" applyAlignment="1" quotePrefix="1">
      <alignment horizontal="right"/>
    </xf>
    <xf numFmtId="0" fontId="4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55" xfId="0" applyFont="1" applyBorder="1" applyAlignment="1" quotePrefix="1">
      <alignment horizontal="right"/>
    </xf>
    <xf numFmtId="0" fontId="3" fillId="0" borderId="56" xfId="0" applyFont="1" applyBorder="1" applyAlignment="1" quotePrefix="1">
      <alignment horizontal="right"/>
    </xf>
    <xf numFmtId="0" fontId="3" fillId="0" borderId="57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3" fillId="0" borderId="40" xfId="0" applyFont="1" applyBorder="1" applyAlignment="1" quotePrefix="1">
      <alignment horizontal="right"/>
    </xf>
    <xf numFmtId="0" fontId="2" fillId="0" borderId="0" xfId="0" applyFont="1" applyAlignment="1">
      <alignment horizontal="justify"/>
    </xf>
    <xf numFmtId="0" fontId="3" fillId="0" borderId="51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54" xfId="0" applyFont="1" applyBorder="1" applyAlignment="1" quotePrefix="1">
      <alignment horizontal="right"/>
    </xf>
    <xf numFmtId="0" fontId="3" fillId="0" borderId="6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44"/>
  <sheetViews>
    <sheetView tabSelected="1" zoomScale="76" zoomScaleNormal="76" zoomScalePageLayoutView="0" workbookViewId="0" topLeftCell="A1">
      <selection activeCell="AO21" sqref="AO21:AT22"/>
    </sheetView>
  </sheetViews>
  <sheetFormatPr defaultColWidth="1.75390625" defaultRowHeight="12.75"/>
  <cols>
    <col min="1" max="8" width="1.75390625" style="1" customWidth="1"/>
    <col min="9" max="9" width="3.375" style="1" customWidth="1"/>
    <col min="10" max="69" width="1.75390625" style="1" customWidth="1"/>
    <col min="70" max="70" width="0" style="1" hidden="1" customWidth="1"/>
    <col min="71" max="16384" width="1.75390625" style="1" customWidth="1"/>
  </cols>
  <sheetData>
    <row r="1" ht="11.25">
      <c r="CD1" s="9" t="s">
        <v>217</v>
      </c>
    </row>
    <row r="2" spans="50:82" ht="11.25">
      <c r="AX2" s="9"/>
      <c r="CD2" s="9" t="s">
        <v>218</v>
      </c>
    </row>
    <row r="3" spans="50:82" ht="11.25">
      <c r="AX3" s="9"/>
      <c r="CD3" s="60" t="s">
        <v>257</v>
      </c>
    </row>
    <row r="4" spans="50:82" s="58" customFormat="1" ht="8.25">
      <c r="AX4" s="59"/>
      <c r="CD4" s="59"/>
    </row>
    <row r="5" spans="1:82" s="57" customFormat="1" ht="16.5">
      <c r="A5" s="126" t="s">
        <v>219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</row>
    <row r="6" spans="1:82" s="57" customFormat="1" ht="16.5">
      <c r="A6" s="126" t="s">
        <v>265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</row>
    <row r="7" s="8" customFormat="1" ht="3" customHeight="1">
      <c r="AX7" s="11"/>
    </row>
    <row r="8" spans="1:82" s="5" customFormat="1" ht="15">
      <c r="A8" s="127" t="s">
        <v>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</row>
    <row r="9" spans="1:82" s="7" customFormat="1" ht="15">
      <c r="A9" s="127" t="s">
        <v>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</row>
    <row r="10" spans="1:82" s="7" customFormat="1" ht="15">
      <c r="A10" s="127" t="s">
        <v>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</row>
    <row r="11" spans="1:82" s="4" customFormat="1" ht="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CD11" s="3" t="s">
        <v>227</v>
      </c>
    </row>
    <row r="12" spans="1:82" ht="11.25">
      <c r="A12" s="82" t="s">
        <v>9</v>
      </c>
      <c r="B12" s="83"/>
      <c r="C12" s="83"/>
      <c r="D12" s="83"/>
      <c r="E12" s="83"/>
      <c r="F12" s="83"/>
      <c r="G12" s="83"/>
      <c r="H12" s="83"/>
      <c r="I12" s="84"/>
      <c r="J12" s="85" t="s">
        <v>11</v>
      </c>
      <c r="K12" s="85"/>
      <c r="L12" s="85"/>
      <c r="M12" s="85"/>
      <c r="N12" s="85"/>
      <c r="O12" s="85"/>
      <c r="P12" s="85"/>
      <c r="Q12" s="82" t="s">
        <v>17</v>
      </c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4"/>
      <c r="AC12" s="152" t="s">
        <v>24</v>
      </c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4"/>
      <c r="BS12" s="82" t="s">
        <v>23</v>
      </c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4"/>
    </row>
    <row r="13" spans="1:82" ht="11.25">
      <c r="A13" s="86" t="s">
        <v>10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86" t="s">
        <v>0</v>
      </c>
      <c r="AD13" s="86"/>
      <c r="AE13" s="86"/>
      <c r="AF13" s="86"/>
      <c r="AG13" s="86"/>
      <c r="AH13" s="86"/>
      <c r="AI13" s="152" t="s">
        <v>1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4"/>
      <c r="AU13" s="86" t="s">
        <v>58</v>
      </c>
      <c r="AV13" s="86"/>
      <c r="AW13" s="86"/>
      <c r="AX13" s="86"/>
      <c r="AY13" s="86"/>
      <c r="AZ13" s="86"/>
      <c r="BA13" s="86" t="s">
        <v>25</v>
      </c>
      <c r="BB13" s="86"/>
      <c r="BC13" s="86"/>
      <c r="BD13" s="86"/>
      <c r="BE13" s="86"/>
      <c r="BF13" s="86"/>
      <c r="BG13" s="152" t="s">
        <v>26</v>
      </c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4"/>
      <c r="BS13" s="87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9"/>
    </row>
    <row r="14" spans="1:82" ht="11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 t="s">
        <v>18</v>
      </c>
      <c r="R14" s="86"/>
      <c r="S14" s="86"/>
      <c r="T14" s="86"/>
      <c r="U14" s="86"/>
      <c r="V14" s="86"/>
      <c r="W14" s="86" t="s">
        <v>41</v>
      </c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 t="s">
        <v>18</v>
      </c>
      <c r="AJ14" s="86"/>
      <c r="AK14" s="86"/>
      <c r="AL14" s="86"/>
      <c r="AM14" s="86"/>
      <c r="AN14" s="86"/>
      <c r="AO14" s="86" t="s">
        <v>41</v>
      </c>
      <c r="AP14" s="86"/>
      <c r="AQ14" s="86"/>
      <c r="AR14" s="86"/>
      <c r="AS14" s="86"/>
      <c r="AT14" s="86"/>
      <c r="AU14" s="86" t="s">
        <v>3</v>
      </c>
      <c r="AV14" s="86"/>
      <c r="AW14" s="86"/>
      <c r="AX14" s="86"/>
      <c r="AY14" s="86"/>
      <c r="AZ14" s="86"/>
      <c r="BA14" s="86" t="s">
        <v>21</v>
      </c>
      <c r="BB14" s="86"/>
      <c r="BC14" s="86"/>
      <c r="BD14" s="86"/>
      <c r="BE14" s="86"/>
      <c r="BF14" s="86"/>
      <c r="BG14" s="86" t="s">
        <v>27</v>
      </c>
      <c r="BH14" s="86"/>
      <c r="BI14" s="86"/>
      <c r="BJ14" s="86"/>
      <c r="BK14" s="86"/>
      <c r="BL14" s="86"/>
      <c r="BM14" s="86" t="s">
        <v>44</v>
      </c>
      <c r="BN14" s="86"/>
      <c r="BO14" s="86"/>
      <c r="BP14" s="86"/>
      <c r="BQ14" s="86"/>
      <c r="BR14" s="86"/>
      <c r="BS14" s="86" t="s">
        <v>18</v>
      </c>
      <c r="BT14" s="86"/>
      <c r="BU14" s="86"/>
      <c r="BV14" s="86"/>
      <c r="BW14" s="86"/>
      <c r="BX14" s="86"/>
      <c r="BY14" s="86" t="s">
        <v>41</v>
      </c>
      <c r="BZ14" s="86"/>
      <c r="CA14" s="86"/>
      <c r="CB14" s="86"/>
      <c r="CC14" s="86"/>
      <c r="CD14" s="86"/>
    </row>
    <row r="15" spans="1:82" ht="11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 t="s">
        <v>19</v>
      </c>
      <c r="R15" s="86"/>
      <c r="S15" s="86"/>
      <c r="T15" s="86"/>
      <c r="U15" s="86"/>
      <c r="V15" s="86"/>
      <c r="W15" s="86" t="s">
        <v>42</v>
      </c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 t="s">
        <v>19</v>
      </c>
      <c r="AJ15" s="86"/>
      <c r="AK15" s="86"/>
      <c r="AL15" s="86"/>
      <c r="AM15" s="86"/>
      <c r="AN15" s="86"/>
      <c r="AO15" s="86" t="s">
        <v>42</v>
      </c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 t="s">
        <v>22</v>
      </c>
      <c r="BB15" s="86"/>
      <c r="BC15" s="86"/>
      <c r="BD15" s="86"/>
      <c r="BE15" s="86"/>
      <c r="BF15" s="86"/>
      <c r="BG15" s="86" t="s">
        <v>19</v>
      </c>
      <c r="BH15" s="86"/>
      <c r="BI15" s="86"/>
      <c r="BJ15" s="86"/>
      <c r="BK15" s="86"/>
      <c r="BL15" s="86"/>
      <c r="BM15" s="86" t="s">
        <v>42</v>
      </c>
      <c r="BN15" s="86"/>
      <c r="BO15" s="86"/>
      <c r="BP15" s="86"/>
      <c r="BQ15" s="86"/>
      <c r="BR15" s="86"/>
      <c r="BS15" s="86" t="s">
        <v>19</v>
      </c>
      <c r="BT15" s="86"/>
      <c r="BU15" s="86"/>
      <c r="BV15" s="86"/>
      <c r="BW15" s="86"/>
      <c r="BX15" s="86"/>
      <c r="BY15" s="86" t="s">
        <v>42</v>
      </c>
      <c r="BZ15" s="86"/>
      <c r="CA15" s="86"/>
      <c r="CB15" s="86"/>
      <c r="CC15" s="86"/>
      <c r="CD15" s="86"/>
    </row>
    <row r="16" spans="1:82" ht="11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 t="s">
        <v>43</v>
      </c>
      <c r="R16" s="86"/>
      <c r="S16" s="86"/>
      <c r="T16" s="86"/>
      <c r="U16" s="86"/>
      <c r="V16" s="86"/>
      <c r="W16" s="86" t="s">
        <v>20</v>
      </c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 t="s">
        <v>43</v>
      </c>
      <c r="AJ16" s="86"/>
      <c r="AK16" s="86"/>
      <c r="AL16" s="86"/>
      <c r="AM16" s="86"/>
      <c r="AN16" s="86"/>
      <c r="AO16" s="86" t="s">
        <v>20</v>
      </c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 t="s">
        <v>43</v>
      </c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 t="s">
        <v>43</v>
      </c>
      <c r="BT16" s="86"/>
      <c r="BU16" s="86"/>
      <c r="BV16" s="86"/>
      <c r="BW16" s="86"/>
      <c r="BX16" s="86"/>
      <c r="BY16" s="86" t="s">
        <v>20</v>
      </c>
      <c r="BZ16" s="86"/>
      <c r="CA16" s="86"/>
      <c r="CB16" s="86"/>
      <c r="CC16" s="86"/>
      <c r="CD16" s="86"/>
    </row>
    <row r="17" spans="1:82" ht="12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 t="s">
        <v>21</v>
      </c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 t="s">
        <v>21</v>
      </c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 t="s">
        <v>21</v>
      </c>
      <c r="BZ17" s="86"/>
      <c r="CA17" s="86"/>
      <c r="CB17" s="86"/>
      <c r="CC17" s="86"/>
      <c r="CD17" s="86"/>
    </row>
    <row r="18" spans="1:82" ht="12" customHeight="1" thickBo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 t="s">
        <v>22</v>
      </c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 t="s">
        <v>22</v>
      </c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 t="s">
        <v>22</v>
      </c>
      <c r="BZ18" s="86"/>
      <c r="CA18" s="86"/>
      <c r="CB18" s="86"/>
      <c r="CC18" s="86"/>
      <c r="CD18" s="86"/>
    </row>
    <row r="19" spans="1:82" s="7" customFormat="1" ht="13.5">
      <c r="A19" s="136" t="s">
        <v>237</v>
      </c>
      <c r="B19" s="137"/>
      <c r="C19" s="137"/>
      <c r="D19" s="137"/>
      <c r="E19" s="137"/>
      <c r="F19" s="137"/>
      <c r="G19" s="137"/>
      <c r="H19" s="137"/>
      <c r="I19" s="137"/>
      <c r="J19" s="16"/>
      <c r="K19" s="17"/>
      <c r="L19" s="18" t="s">
        <v>238</v>
      </c>
      <c r="M19" s="155" t="s">
        <v>266</v>
      </c>
      <c r="N19" s="155"/>
      <c r="O19" s="17" t="s">
        <v>13</v>
      </c>
      <c r="P19" s="17"/>
      <c r="Q19" s="156">
        <f>Q23+Q27</f>
        <v>272</v>
      </c>
      <c r="R19" s="112"/>
      <c r="S19" s="112"/>
      <c r="T19" s="112"/>
      <c r="U19" s="112"/>
      <c r="V19" s="112"/>
      <c r="W19" s="112">
        <f>W23+W27</f>
        <v>-150</v>
      </c>
      <c r="X19" s="112"/>
      <c r="Y19" s="112"/>
      <c r="Z19" s="112"/>
      <c r="AA19" s="112"/>
      <c r="AB19" s="112"/>
      <c r="AC19" s="112">
        <f>AC23+AC27</f>
        <v>102</v>
      </c>
      <c r="AD19" s="112"/>
      <c r="AE19" s="112"/>
      <c r="AF19" s="112"/>
      <c r="AG19" s="112"/>
      <c r="AH19" s="112"/>
      <c r="AI19" s="112">
        <f>AI23+AI27</f>
        <v>-6</v>
      </c>
      <c r="AJ19" s="112"/>
      <c r="AK19" s="112"/>
      <c r="AL19" s="112"/>
      <c r="AM19" s="112"/>
      <c r="AN19" s="112"/>
      <c r="AO19" s="112">
        <f>AO23+AO27</f>
        <v>5</v>
      </c>
      <c r="AP19" s="112"/>
      <c r="AQ19" s="112"/>
      <c r="AR19" s="112"/>
      <c r="AS19" s="112"/>
      <c r="AT19" s="112"/>
      <c r="AU19" s="112">
        <f>AU23+AU27</f>
        <v>-24</v>
      </c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>
        <f>BS23+BS27</f>
        <v>368</v>
      </c>
      <c r="BT19" s="112"/>
      <c r="BU19" s="112"/>
      <c r="BV19" s="112"/>
      <c r="BW19" s="112"/>
      <c r="BX19" s="112"/>
      <c r="BY19" s="112">
        <f>BY23+BY27</f>
        <v>-169</v>
      </c>
      <c r="BZ19" s="112"/>
      <c r="CA19" s="112"/>
      <c r="CB19" s="112"/>
      <c r="CC19" s="112"/>
      <c r="CD19" s="178"/>
    </row>
    <row r="20" spans="1:82" s="7" customFormat="1" ht="5.2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25"/>
      <c r="K20" s="99"/>
      <c r="L20" s="99"/>
      <c r="M20" s="99"/>
      <c r="N20" s="99"/>
      <c r="O20" s="99"/>
      <c r="P20" s="99"/>
      <c r="Q20" s="14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4"/>
    </row>
    <row r="21" spans="1:82" s="7" customFormat="1" ht="13.5">
      <c r="A21" s="138"/>
      <c r="B21" s="139"/>
      <c r="C21" s="139"/>
      <c r="D21" s="139"/>
      <c r="E21" s="139"/>
      <c r="F21" s="139"/>
      <c r="G21" s="139"/>
      <c r="H21" s="139"/>
      <c r="I21" s="139"/>
      <c r="J21" s="19"/>
      <c r="K21" s="6"/>
      <c r="L21" s="14" t="s">
        <v>238</v>
      </c>
      <c r="M21" s="108" t="s">
        <v>267</v>
      </c>
      <c r="N21" s="108"/>
      <c r="O21" s="6" t="s">
        <v>14</v>
      </c>
      <c r="P21" s="6"/>
      <c r="Q21" s="142">
        <v>233</v>
      </c>
      <c r="R21" s="92"/>
      <c r="S21" s="92"/>
      <c r="T21" s="92"/>
      <c r="U21" s="92"/>
      <c r="V21" s="92"/>
      <c r="W21" s="93">
        <v>-140</v>
      </c>
      <c r="X21" s="92"/>
      <c r="Y21" s="92"/>
      <c r="Z21" s="92"/>
      <c r="AA21" s="92"/>
      <c r="AB21" s="92"/>
      <c r="AC21" s="92">
        <v>48</v>
      </c>
      <c r="AD21" s="92"/>
      <c r="AE21" s="92"/>
      <c r="AF21" s="92"/>
      <c r="AG21" s="92"/>
      <c r="AH21" s="92"/>
      <c r="AI21" s="93">
        <v>-9</v>
      </c>
      <c r="AJ21" s="92"/>
      <c r="AK21" s="92"/>
      <c r="AL21" s="92"/>
      <c r="AM21" s="92"/>
      <c r="AN21" s="92"/>
      <c r="AO21" s="92">
        <v>9</v>
      </c>
      <c r="AP21" s="92"/>
      <c r="AQ21" s="92"/>
      <c r="AR21" s="92"/>
      <c r="AS21" s="92"/>
      <c r="AT21" s="92"/>
      <c r="AU21" s="93">
        <v>-19</v>
      </c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>
        <f>Q21+AC21+AI21</f>
        <v>272</v>
      </c>
      <c r="BT21" s="92"/>
      <c r="BU21" s="92"/>
      <c r="BV21" s="92"/>
      <c r="BW21" s="92"/>
      <c r="BX21" s="92"/>
      <c r="BY21" s="93">
        <f>W21+AO21+AU21</f>
        <v>-150</v>
      </c>
      <c r="BZ21" s="92"/>
      <c r="CA21" s="92"/>
      <c r="CB21" s="92"/>
      <c r="CC21" s="92"/>
      <c r="CD21" s="94"/>
    </row>
    <row r="22" spans="1:82" s="7" customFormat="1" ht="12" customHeight="1">
      <c r="A22" s="140"/>
      <c r="B22" s="141"/>
      <c r="C22" s="141"/>
      <c r="D22" s="141"/>
      <c r="E22" s="141"/>
      <c r="F22" s="141"/>
      <c r="G22" s="141"/>
      <c r="H22" s="141"/>
      <c r="I22" s="141"/>
      <c r="J22" s="125"/>
      <c r="K22" s="99"/>
      <c r="L22" s="99"/>
      <c r="M22" s="99"/>
      <c r="N22" s="99"/>
      <c r="O22" s="99"/>
      <c r="P22" s="99"/>
      <c r="Q22" s="14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4"/>
    </row>
    <row r="23" spans="1:82" s="7" customFormat="1" ht="13.5" customHeight="1">
      <c r="A23" s="157" t="s">
        <v>2</v>
      </c>
      <c r="B23" s="158"/>
      <c r="C23" s="158"/>
      <c r="D23" s="158"/>
      <c r="E23" s="158"/>
      <c r="F23" s="158"/>
      <c r="G23" s="158"/>
      <c r="H23" s="158"/>
      <c r="I23" s="159"/>
      <c r="J23" s="21"/>
      <c r="K23" s="6"/>
      <c r="L23" s="14" t="s">
        <v>238</v>
      </c>
      <c r="M23" s="177" t="s">
        <v>266</v>
      </c>
      <c r="N23" s="177"/>
      <c r="O23" s="6" t="s">
        <v>13</v>
      </c>
      <c r="P23" s="6"/>
      <c r="Q23" s="142">
        <f>BS25</f>
        <v>228</v>
      </c>
      <c r="R23" s="92"/>
      <c r="S23" s="92"/>
      <c r="T23" s="92"/>
      <c r="U23" s="92"/>
      <c r="V23" s="92"/>
      <c r="W23" s="93">
        <f>BY25</f>
        <v>-106</v>
      </c>
      <c r="X23" s="92"/>
      <c r="Y23" s="92"/>
      <c r="Z23" s="92"/>
      <c r="AA23" s="92"/>
      <c r="AB23" s="92"/>
      <c r="AC23" s="92">
        <f>99+3</f>
        <v>102</v>
      </c>
      <c r="AD23" s="92"/>
      <c r="AE23" s="92"/>
      <c r="AF23" s="92"/>
      <c r="AG23" s="92"/>
      <c r="AH23" s="92"/>
      <c r="AI23" s="93">
        <v>-6</v>
      </c>
      <c r="AJ23" s="92"/>
      <c r="AK23" s="92"/>
      <c r="AL23" s="92"/>
      <c r="AM23" s="92"/>
      <c r="AN23" s="92"/>
      <c r="AO23" s="92">
        <v>5</v>
      </c>
      <c r="AP23" s="92"/>
      <c r="AQ23" s="92"/>
      <c r="AR23" s="92"/>
      <c r="AS23" s="92"/>
      <c r="AT23" s="92"/>
      <c r="AU23" s="93">
        <v>-24</v>
      </c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>
        <f>Q23+AC23+AI23</f>
        <v>324</v>
      </c>
      <c r="BT23" s="92"/>
      <c r="BU23" s="92"/>
      <c r="BV23" s="92"/>
      <c r="BW23" s="92"/>
      <c r="BX23" s="92"/>
      <c r="BY23" s="93">
        <f>W23+AO23+AU23</f>
        <v>-125</v>
      </c>
      <c r="BZ23" s="92"/>
      <c r="CA23" s="92"/>
      <c r="CB23" s="92"/>
      <c r="CC23" s="92"/>
      <c r="CD23" s="94"/>
    </row>
    <row r="24" spans="1:82" s="7" customFormat="1" ht="10.5" customHeight="1">
      <c r="A24" s="146" t="s">
        <v>268</v>
      </c>
      <c r="B24" s="163"/>
      <c r="C24" s="163"/>
      <c r="D24" s="163"/>
      <c r="E24" s="163"/>
      <c r="F24" s="163"/>
      <c r="G24" s="163"/>
      <c r="H24" s="163"/>
      <c r="I24" s="164"/>
      <c r="J24" s="125"/>
      <c r="K24" s="99"/>
      <c r="L24" s="99"/>
      <c r="M24" s="99"/>
      <c r="N24" s="99"/>
      <c r="O24" s="99"/>
      <c r="P24" s="99"/>
      <c r="Q24" s="14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4"/>
    </row>
    <row r="25" spans="1:82" s="7" customFormat="1" ht="25.5" customHeight="1">
      <c r="A25" s="165"/>
      <c r="B25" s="166"/>
      <c r="C25" s="166"/>
      <c r="D25" s="166"/>
      <c r="E25" s="166"/>
      <c r="F25" s="166"/>
      <c r="G25" s="166"/>
      <c r="H25" s="166"/>
      <c r="I25" s="167"/>
      <c r="J25" s="19"/>
      <c r="K25" s="6"/>
      <c r="L25" s="14" t="s">
        <v>238</v>
      </c>
      <c r="M25" s="108" t="s">
        <v>267</v>
      </c>
      <c r="N25" s="108"/>
      <c r="O25" s="6" t="s">
        <v>14</v>
      </c>
      <c r="P25" s="6"/>
      <c r="Q25" s="142">
        <v>189</v>
      </c>
      <c r="R25" s="92"/>
      <c r="S25" s="92"/>
      <c r="T25" s="92"/>
      <c r="U25" s="92"/>
      <c r="V25" s="92"/>
      <c r="W25" s="93">
        <v>-96</v>
      </c>
      <c r="X25" s="92"/>
      <c r="Y25" s="92"/>
      <c r="Z25" s="92"/>
      <c r="AA25" s="92"/>
      <c r="AB25" s="92"/>
      <c r="AC25" s="92">
        <v>48</v>
      </c>
      <c r="AD25" s="92"/>
      <c r="AE25" s="92"/>
      <c r="AF25" s="92"/>
      <c r="AG25" s="92"/>
      <c r="AH25" s="92"/>
      <c r="AI25" s="93">
        <v>-9</v>
      </c>
      <c r="AJ25" s="92"/>
      <c r="AK25" s="92"/>
      <c r="AL25" s="92"/>
      <c r="AM25" s="92"/>
      <c r="AN25" s="92"/>
      <c r="AO25" s="92">
        <v>9</v>
      </c>
      <c r="AP25" s="92"/>
      <c r="AQ25" s="92"/>
      <c r="AR25" s="92"/>
      <c r="AS25" s="92"/>
      <c r="AT25" s="92"/>
      <c r="AU25" s="93">
        <v>-19</v>
      </c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>
        <f>Q25+AC25+AI25</f>
        <v>228</v>
      </c>
      <c r="BT25" s="92"/>
      <c r="BU25" s="92"/>
      <c r="BV25" s="92"/>
      <c r="BW25" s="92"/>
      <c r="BX25" s="92"/>
      <c r="BY25" s="93">
        <f>W25+AO25+AU25</f>
        <v>-106</v>
      </c>
      <c r="BZ25" s="92"/>
      <c r="CA25" s="92"/>
      <c r="CB25" s="92"/>
      <c r="CC25" s="92"/>
      <c r="CD25" s="94"/>
    </row>
    <row r="26" spans="1:82" s="7" customFormat="1" ht="19.5" customHeight="1">
      <c r="A26" s="160" t="s">
        <v>220</v>
      </c>
      <c r="B26" s="161"/>
      <c r="C26" s="161"/>
      <c r="D26" s="161"/>
      <c r="E26" s="161"/>
      <c r="F26" s="161"/>
      <c r="G26" s="161"/>
      <c r="H26" s="161"/>
      <c r="I26" s="162"/>
      <c r="J26" s="125"/>
      <c r="K26" s="99"/>
      <c r="L26" s="99"/>
      <c r="M26" s="99"/>
      <c r="N26" s="99"/>
      <c r="O26" s="99"/>
      <c r="P26" s="99"/>
      <c r="Q26" s="14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4"/>
    </row>
    <row r="27" spans="1:82" s="7" customFormat="1" ht="13.5" customHeight="1">
      <c r="A27" s="168" t="s">
        <v>269</v>
      </c>
      <c r="B27" s="169"/>
      <c r="C27" s="169"/>
      <c r="D27" s="169"/>
      <c r="E27" s="169"/>
      <c r="F27" s="169"/>
      <c r="G27" s="169"/>
      <c r="H27" s="169"/>
      <c r="I27" s="170"/>
      <c r="J27" s="21"/>
      <c r="K27" s="6"/>
      <c r="L27" s="14" t="s">
        <v>238</v>
      </c>
      <c r="M27" s="177" t="s">
        <v>266</v>
      </c>
      <c r="N27" s="177"/>
      <c r="O27" s="6" t="s">
        <v>13</v>
      </c>
      <c r="P27" s="6"/>
      <c r="Q27" s="142">
        <v>44</v>
      </c>
      <c r="R27" s="92"/>
      <c r="S27" s="92"/>
      <c r="T27" s="92"/>
      <c r="U27" s="92"/>
      <c r="V27" s="92"/>
      <c r="W27" s="93">
        <v>-44</v>
      </c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3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3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>
        <f>Q27</f>
        <v>44</v>
      </c>
      <c r="BT27" s="92"/>
      <c r="BU27" s="92"/>
      <c r="BV27" s="92"/>
      <c r="BW27" s="92"/>
      <c r="BX27" s="92"/>
      <c r="BY27" s="93">
        <f>W27</f>
        <v>-44</v>
      </c>
      <c r="BZ27" s="92"/>
      <c r="CA27" s="92"/>
      <c r="CB27" s="92"/>
      <c r="CC27" s="92"/>
      <c r="CD27" s="94"/>
    </row>
    <row r="28" spans="1:82" s="7" customFormat="1" ht="4.5" customHeight="1">
      <c r="A28" s="171"/>
      <c r="B28" s="172"/>
      <c r="C28" s="172"/>
      <c r="D28" s="172"/>
      <c r="E28" s="172"/>
      <c r="F28" s="172"/>
      <c r="G28" s="172"/>
      <c r="H28" s="172"/>
      <c r="I28" s="173"/>
      <c r="J28" s="125"/>
      <c r="K28" s="99"/>
      <c r="L28" s="99"/>
      <c r="M28" s="99"/>
      <c r="N28" s="99"/>
      <c r="O28" s="99"/>
      <c r="P28" s="99"/>
      <c r="Q28" s="14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4"/>
    </row>
    <row r="29" spans="1:82" s="7" customFormat="1" ht="13.5">
      <c r="A29" s="174"/>
      <c r="B29" s="175"/>
      <c r="C29" s="175"/>
      <c r="D29" s="175"/>
      <c r="E29" s="175"/>
      <c r="F29" s="175"/>
      <c r="G29" s="175"/>
      <c r="H29" s="175"/>
      <c r="I29" s="176"/>
      <c r="J29" s="19"/>
      <c r="K29" s="6"/>
      <c r="L29" s="14" t="s">
        <v>238</v>
      </c>
      <c r="M29" s="108" t="s">
        <v>267</v>
      </c>
      <c r="N29" s="108"/>
      <c r="O29" s="6" t="s">
        <v>14</v>
      </c>
      <c r="P29" s="6"/>
      <c r="Q29" s="142">
        <v>44</v>
      </c>
      <c r="R29" s="92"/>
      <c r="S29" s="92"/>
      <c r="T29" s="92"/>
      <c r="U29" s="92"/>
      <c r="V29" s="92"/>
      <c r="W29" s="93">
        <v>-44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3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>
        <f>Q29</f>
        <v>44</v>
      </c>
      <c r="BT29" s="92"/>
      <c r="BU29" s="92"/>
      <c r="BV29" s="92"/>
      <c r="BW29" s="92"/>
      <c r="BX29" s="92"/>
      <c r="BY29" s="93">
        <f>W29</f>
        <v>-44</v>
      </c>
      <c r="BZ29" s="92"/>
      <c r="CA29" s="92"/>
      <c r="CB29" s="92"/>
      <c r="CC29" s="92"/>
      <c r="CD29" s="94"/>
    </row>
    <row r="30" spans="1:82" s="7" customFormat="1" ht="19.5" customHeight="1">
      <c r="A30" s="160" t="s">
        <v>220</v>
      </c>
      <c r="B30" s="161"/>
      <c r="C30" s="161"/>
      <c r="D30" s="161"/>
      <c r="E30" s="161"/>
      <c r="F30" s="161"/>
      <c r="G30" s="161"/>
      <c r="H30" s="161"/>
      <c r="I30" s="162"/>
      <c r="J30" s="125"/>
      <c r="K30" s="99"/>
      <c r="L30" s="99"/>
      <c r="M30" s="99"/>
      <c r="N30" s="99"/>
      <c r="O30" s="99"/>
      <c r="P30" s="99"/>
      <c r="Q30" s="14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4"/>
    </row>
    <row r="31" spans="1:82" s="7" customFormat="1" ht="15" customHeight="1" thickBot="1">
      <c r="A31" s="128" t="s">
        <v>16</v>
      </c>
      <c r="B31" s="129"/>
      <c r="C31" s="129"/>
      <c r="D31" s="129"/>
      <c r="E31" s="129"/>
      <c r="F31" s="129"/>
      <c r="G31" s="129"/>
      <c r="H31" s="129"/>
      <c r="I31" s="130"/>
      <c r="J31" s="116"/>
      <c r="K31" s="117"/>
      <c r="L31" s="117"/>
      <c r="M31" s="117"/>
      <c r="N31" s="117"/>
      <c r="O31" s="117"/>
      <c r="P31" s="117"/>
      <c r="Q31" s="118"/>
      <c r="R31" s="90"/>
      <c r="S31" s="90"/>
      <c r="T31" s="90"/>
      <c r="U31" s="90"/>
      <c r="V31" s="90"/>
      <c r="W31" s="101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101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101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101"/>
      <c r="BZ31" s="90"/>
      <c r="CA31" s="90"/>
      <c r="CB31" s="90"/>
      <c r="CC31" s="90"/>
      <c r="CD31" s="91"/>
    </row>
    <row r="32" s="7" customFormat="1" ht="12.75"/>
    <row r="33" spans="1:68" s="5" customFormat="1" ht="15">
      <c r="A33" s="127" t="s">
        <v>29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</row>
    <row r="34" ht="3" customHeight="1"/>
    <row r="35" spans="1:68" ht="11.25">
      <c r="A35" s="109" t="s">
        <v>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22"/>
      <c r="AB35" s="29" t="s">
        <v>30</v>
      </c>
      <c r="AC35" s="23"/>
      <c r="AD35" s="123" t="s">
        <v>271</v>
      </c>
      <c r="AE35" s="123"/>
      <c r="AF35" s="123"/>
      <c r="AG35" s="123"/>
      <c r="AH35" s="123"/>
      <c r="AI35" s="123"/>
      <c r="AJ35" s="123"/>
      <c r="AK35" s="123"/>
      <c r="AL35" s="123"/>
      <c r="AM35" s="123"/>
      <c r="AN35" s="24"/>
      <c r="AO35" s="109" t="s">
        <v>28</v>
      </c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  <c r="BC35" s="109" t="s">
        <v>28</v>
      </c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1"/>
    </row>
    <row r="36" spans="1:68" ht="13.5">
      <c r="A36" s="102" t="s">
        <v>10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25"/>
      <c r="AB36" s="26"/>
      <c r="AC36" s="26"/>
      <c r="AE36" s="6"/>
      <c r="AF36" s="14" t="s">
        <v>4</v>
      </c>
      <c r="AG36" s="108" t="s">
        <v>266</v>
      </c>
      <c r="AH36" s="108"/>
      <c r="AI36" s="27" t="s">
        <v>31</v>
      </c>
      <c r="AJ36" s="26"/>
      <c r="AK36" s="26"/>
      <c r="AL36" s="26"/>
      <c r="AM36" s="26"/>
      <c r="AN36" s="28"/>
      <c r="AO36" s="25"/>
      <c r="AP36" s="26"/>
      <c r="AQ36" s="26"/>
      <c r="AS36" s="6"/>
      <c r="AT36" s="14" t="s">
        <v>4</v>
      </c>
      <c r="AU36" s="108" t="s">
        <v>267</v>
      </c>
      <c r="AV36" s="108"/>
      <c r="AW36" s="27" t="s">
        <v>14</v>
      </c>
      <c r="AX36" s="26"/>
      <c r="AY36" s="26"/>
      <c r="AZ36" s="26"/>
      <c r="BA36" s="26"/>
      <c r="BB36" s="28"/>
      <c r="BC36" s="25"/>
      <c r="BD36" s="26"/>
      <c r="BE36" s="26"/>
      <c r="BG36" s="6"/>
      <c r="BH36" s="14" t="s">
        <v>4</v>
      </c>
      <c r="BI36" s="108" t="s">
        <v>270</v>
      </c>
      <c r="BJ36" s="108"/>
      <c r="BK36" s="27" t="s">
        <v>32</v>
      </c>
      <c r="BL36" s="26"/>
      <c r="BM36" s="26"/>
      <c r="BN36" s="26"/>
      <c r="BO36" s="26"/>
      <c r="BP36" s="28"/>
    </row>
    <row r="37" spans="1:68" ht="3" customHeight="1" thickBo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20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2"/>
      <c r="AO37" s="120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</row>
    <row r="38" spans="1:68" s="2" customFormat="1" ht="15" customHeight="1">
      <c r="A38" s="149" t="s">
        <v>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1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5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5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</row>
    <row r="39" spans="1:68" s="2" customFormat="1" ht="12.75" customHeight="1">
      <c r="A39" s="143" t="s">
        <v>2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5"/>
      <c r="AA39" s="142">
        <f>321+3</f>
        <v>324</v>
      </c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3">
        <v>228</v>
      </c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>
        <v>189</v>
      </c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4"/>
    </row>
    <row r="40" spans="1:68" s="2" customFormat="1" ht="21.75" customHeight="1">
      <c r="A40" s="146" t="s">
        <v>268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8"/>
      <c r="AA40" s="14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3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4"/>
    </row>
    <row r="41" spans="1:68" s="10" customFormat="1" ht="9.75">
      <c r="A41" s="133" t="s">
        <v>15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4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4"/>
    </row>
    <row r="42" spans="1:68" s="2" customFormat="1" ht="15" customHeight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5"/>
      <c r="AA42" s="124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7"/>
      <c r="AO42" s="95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95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103"/>
    </row>
    <row r="43" spans="1:68" s="10" customFormat="1" ht="9.75">
      <c r="A43" s="133" t="s">
        <v>15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5"/>
      <c r="AA43" s="125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  <c r="AO43" s="98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98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104"/>
    </row>
    <row r="44" spans="1:68" s="2" customFormat="1" ht="15" customHeight="1" thickBot="1">
      <c r="A44" s="131" t="s">
        <v>16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18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1"/>
    </row>
  </sheetData>
  <sheetProtection/>
  <mergeCells count="213">
    <mergeCell ref="J22:P22"/>
    <mergeCell ref="AO21:AT22"/>
    <mergeCell ref="AU21:AZ22"/>
    <mergeCell ref="BA21:BF22"/>
    <mergeCell ref="BG21:BL22"/>
    <mergeCell ref="Q21:V22"/>
    <mergeCell ref="W21:AB22"/>
    <mergeCell ref="AC21:AH22"/>
    <mergeCell ref="AI21:AN22"/>
    <mergeCell ref="BM27:BR28"/>
    <mergeCell ref="BG27:BL28"/>
    <mergeCell ref="BY19:CD20"/>
    <mergeCell ref="BS21:BX22"/>
    <mergeCell ref="BY21:CD22"/>
    <mergeCell ref="BM21:BR22"/>
    <mergeCell ref="BM23:BR24"/>
    <mergeCell ref="BY23:CD24"/>
    <mergeCell ref="BS23:BX24"/>
    <mergeCell ref="BG23:BL24"/>
    <mergeCell ref="BY27:CD28"/>
    <mergeCell ref="BS27:BX28"/>
    <mergeCell ref="BY25:CD26"/>
    <mergeCell ref="BS25:BX26"/>
    <mergeCell ref="A23:I23"/>
    <mergeCell ref="A26:I26"/>
    <mergeCell ref="A30:I30"/>
    <mergeCell ref="A24:I25"/>
    <mergeCell ref="A27:I29"/>
    <mergeCell ref="J26:P26"/>
    <mergeCell ref="BA23:BF24"/>
    <mergeCell ref="BA25:BF26"/>
    <mergeCell ref="BA27:BF28"/>
    <mergeCell ref="M29:N29"/>
    <mergeCell ref="AC29:AH30"/>
    <mergeCell ref="M27:N27"/>
    <mergeCell ref="J28:P28"/>
    <mergeCell ref="M23:N23"/>
    <mergeCell ref="J24:P24"/>
    <mergeCell ref="Q23:V24"/>
    <mergeCell ref="Q27:V28"/>
    <mergeCell ref="Q25:V26"/>
    <mergeCell ref="AO25:AT26"/>
    <mergeCell ref="BA13:BF13"/>
    <mergeCell ref="BA14:BF14"/>
    <mergeCell ref="BA15:BF15"/>
    <mergeCell ref="W14:AB14"/>
    <mergeCell ref="W15:AB15"/>
    <mergeCell ref="AO14:AT14"/>
    <mergeCell ref="BM16:BR16"/>
    <mergeCell ref="BM17:BR17"/>
    <mergeCell ref="BA17:BF17"/>
    <mergeCell ref="BA16:BF16"/>
    <mergeCell ref="A18:I18"/>
    <mergeCell ref="J18:P18"/>
    <mergeCell ref="Q18:V18"/>
    <mergeCell ref="W18:AB18"/>
    <mergeCell ref="BM29:BR30"/>
    <mergeCell ref="BG25:BL26"/>
    <mergeCell ref="M19:N19"/>
    <mergeCell ref="M21:N21"/>
    <mergeCell ref="BG29:BL30"/>
    <mergeCell ref="M25:N25"/>
    <mergeCell ref="AC18:AH18"/>
    <mergeCell ref="AI18:AN18"/>
    <mergeCell ref="AO18:AT18"/>
    <mergeCell ref="Q19:V20"/>
    <mergeCell ref="W19:AB20"/>
    <mergeCell ref="AI19:AN20"/>
    <mergeCell ref="AC19:AH20"/>
    <mergeCell ref="AO19:AT20"/>
    <mergeCell ref="BM19:BR20"/>
    <mergeCell ref="AU18:AZ18"/>
    <mergeCell ref="BA18:BF18"/>
    <mergeCell ref="BA19:BF20"/>
    <mergeCell ref="BG18:BL18"/>
    <mergeCell ref="J30:P30"/>
    <mergeCell ref="BS12:CD12"/>
    <mergeCell ref="BS13:CD13"/>
    <mergeCell ref="A33:BP33"/>
    <mergeCell ref="AU23:AZ24"/>
    <mergeCell ref="AU25:AZ26"/>
    <mergeCell ref="AU27:AZ28"/>
    <mergeCell ref="AU13:AZ13"/>
    <mergeCell ref="AU14:AZ14"/>
    <mergeCell ref="BS17:BX17"/>
    <mergeCell ref="BY17:CD17"/>
    <mergeCell ref="BM18:BR18"/>
    <mergeCell ref="BG14:BL14"/>
    <mergeCell ref="BG15:BL15"/>
    <mergeCell ref="AC12:BR12"/>
    <mergeCell ref="AI13:AT13"/>
    <mergeCell ref="BG13:BR13"/>
    <mergeCell ref="AO15:AT15"/>
    <mergeCell ref="AC13:AH13"/>
    <mergeCell ref="AU29:AZ30"/>
    <mergeCell ref="Q29:V30"/>
    <mergeCell ref="W29:AB30"/>
    <mergeCell ref="BS19:BX20"/>
    <mergeCell ref="BY18:CD18"/>
    <mergeCell ref="BG16:BL16"/>
    <mergeCell ref="A44:Z44"/>
    <mergeCell ref="AA44:AN44"/>
    <mergeCell ref="A43:Z43"/>
    <mergeCell ref="Q16:V16"/>
    <mergeCell ref="A17:I17"/>
    <mergeCell ref="J17:P17"/>
    <mergeCell ref="Q17:V17"/>
    <mergeCell ref="AC25:AH26"/>
    <mergeCell ref="A19:I22"/>
    <mergeCell ref="J20:P20"/>
    <mergeCell ref="AA39:AN41"/>
    <mergeCell ref="A39:Z39"/>
    <mergeCell ref="A40:Z40"/>
    <mergeCell ref="A41:Z41"/>
    <mergeCell ref="A38:Z38"/>
    <mergeCell ref="AA38:AN38"/>
    <mergeCell ref="AC31:AH31"/>
    <mergeCell ref="AI16:AN16"/>
    <mergeCell ref="AI17:AN17"/>
    <mergeCell ref="W17:AB17"/>
    <mergeCell ref="AC23:AH24"/>
    <mergeCell ref="W16:AB16"/>
    <mergeCell ref="W23:AB24"/>
    <mergeCell ref="AC16:AH16"/>
    <mergeCell ref="A5:CD5"/>
    <mergeCell ref="A6:CD6"/>
    <mergeCell ref="A9:CD9"/>
    <mergeCell ref="A10:CD10"/>
    <mergeCell ref="A8:CD8"/>
    <mergeCell ref="AU31:AZ31"/>
    <mergeCell ref="BG31:BL31"/>
    <mergeCell ref="W25:AB26"/>
    <mergeCell ref="A16:I16"/>
    <mergeCell ref="J16:P16"/>
    <mergeCell ref="AI14:AN14"/>
    <mergeCell ref="AI15:AN15"/>
    <mergeCell ref="AC17:AH17"/>
    <mergeCell ref="AO31:AT31"/>
    <mergeCell ref="BA31:BF31"/>
    <mergeCell ref="A31:I31"/>
    <mergeCell ref="AI31:AN31"/>
    <mergeCell ref="AO27:AT28"/>
    <mergeCell ref="AO29:AT30"/>
    <mergeCell ref="AO16:AT16"/>
    <mergeCell ref="AO17:AT17"/>
    <mergeCell ref="AI29:AN30"/>
    <mergeCell ref="AI23:AN24"/>
    <mergeCell ref="AI25:AN26"/>
    <mergeCell ref="A42:Z42"/>
    <mergeCell ref="J31:P31"/>
    <mergeCell ref="Q31:V31"/>
    <mergeCell ref="A37:Z37"/>
    <mergeCell ref="AA37:AN37"/>
    <mergeCell ref="AO37:BB37"/>
    <mergeCell ref="A36:Z36"/>
    <mergeCell ref="AG36:AH36"/>
    <mergeCell ref="AU36:AV36"/>
    <mergeCell ref="A35:Z35"/>
    <mergeCell ref="AO35:BB35"/>
    <mergeCell ref="AD35:AM35"/>
    <mergeCell ref="AA42:AN43"/>
    <mergeCell ref="BS14:BX14"/>
    <mergeCell ref="BY14:CD14"/>
    <mergeCell ref="BS15:BX15"/>
    <mergeCell ref="BY15:CD15"/>
    <mergeCell ref="BA29:BF30"/>
    <mergeCell ref="W31:AB31"/>
    <mergeCell ref="AU15:AZ15"/>
    <mergeCell ref="BS18:BX18"/>
    <mergeCell ref="AU16:AZ16"/>
    <mergeCell ref="AU17:AZ17"/>
    <mergeCell ref="AU19:AZ20"/>
    <mergeCell ref="AO23:AT24"/>
    <mergeCell ref="AC14:AH14"/>
    <mergeCell ref="AC15:AH15"/>
    <mergeCell ref="BG17:BL17"/>
    <mergeCell ref="BG19:BL20"/>
    <mergeCell ref="BS16:BX16"/>
    <mergeCell ref="BY16:CD16"/>
    <mergeCell ref="BM14:BR14"/>
    <mergeCell ref="W27:AB28"/>
    <mergeCell ref="AC27:AH28"/>
    <mergeCell ref="AI27:AN28"/>
    <mergeCell ref="BM15:BR15"/>
    <mergeCell ref="BM25:BR26"/>
    <mergeCell ref="AO44:BB44"/>
    <mergeCell ref="BC44:BP44"/>
    <mergeCell ref="BS29:BX30"/>
    <mergeCell ref="BY29:CD30"/>
    <mergeCell ref="BS31:BX31"/>
    <mergeCell ref="AO39:BB41"/>
    <mergeCell ref="AO42:BB43"/>
    <mergeCell ref="BY31:CD31"/>
    <mergeCell ref="BC37:BP37"/>
    <mergeCell ref="BM31:BR31"/>
    <mergeCell ref="BC42:BP43"/>
    <mergeCell ref="BC39:BP41"/>
    <mergeCell ref="AO38:BB38"/>
    <mergeCell ref="BC38:BP38"/>
    <mergeCell ref="BI36:BJ36"/>
    <mergeCell ref="BC35:BP35"/>
    <mergeCell ref="A12:I12"/>
    <mergeCell ref="J12:P12"/>
    <mergeCell ref="A13:I13"/>
    <mergeCell ref="Q15:V15"/>
    <mergeCell ref="J15:P15"/>
    <mergeCell ref="Q14:V14"/>
    <mergeCell ref="A15:I15"/>
    <mergeCell ref="J13:P13"/>
    <mergeCell ref="A14:I14"/>
    <mergeCell ref="J14:P14"/>
    <mergeCell ref="Q12:AB12"/>
    <mergeCell ref="Q13:AB13"/>
  </mergeCells>
  <printOptions/>
  <pageMargins left="0.21" right="0.17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D43"/>
  <sheetViews>
    <sheetView zoomScale="83" zoomScaleNormal="83" zoomScalePageLayoutView="0" workbookViewId="0" topLeftCell="A7">
      <selection activeCell="BG37" sqref="BG37:BL38"/>
    </sheetView>
  </sheetViews>
  <sheetFormatPr defaultColWidth="1.75390625" defaultRowHeight="12.75"/>
  <cols>
    <col min="1" max="39" width="1.75390625" style="1" customWidth="1"/>
    <col min="40" max="40" width="3.375" style="1" customWidth="1"/>
    <col min="41" max="51" width="1.75390625" style="1" customWidth="1"/>
    <col min="52" max="52" width="3.625" style="1" customWidth="1"/>
    <col min="53" max="86" width="1.75390625" style="1" customWidth="1"/>
    <col min="87" max="87" width="2.625" style="1" bestFit="1" customWidth="1"/>
    <col min="88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CD1" s="3" t="s">
        <v>236</v>
      </c>
    </row>
    <row r="2" spans="1:82" s="4" customFormat="1" ht="15">
      <c r="A2" s="127" t="s">
        <v>128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</row>
    <row r="3" spans="1:82" s="4" customFormat="1" ht="15">
      <c r="A3" s="127" t="s">
        <v>129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CD4" s="3"/>
    </row>
    <row r="5" spans="1:82" ht="11.25">
      <c r="A5" s="82" t="s">
        <v>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5" t="s">
        <v>11</v>
      </c>
      <c r="Q5" s="85"/>
      <c r="R5" s="85"/>
      <c r="S5" s="85"/>
      <c r="T5" s="85"/>
      <c r="U5" s="85"/>
      <c r="V5" s="85"/>
      <c r="W5" s="82" t="s">
        <v>17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153" t="s">
        <v>24</v>
      </c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82" t="s">
        <v>23</v>
      </c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4"/>
    </row>
    <row r="6" spans="1:82" ht="11.25">
      <c r="A6" s="86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9"/>
      <c r="AI6" s="152" t="s">
        <v>136</v>
      </c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4"/>
      <c r="AU6" s="152" t="s">
        <v>113</v>
      </c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4"/>
      <c r="BM6" s="86" t="s">
        <v>156</v>
      </c>
      <c r="BN6" s="86"/>
      <c r="BO6" s="86"/>
      <c r="BP6" s="86"/>
      <c r="BQ6" s="86"/>
      <c r="BR6" s="86"/>
      <c r="BS6" s="87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9"/>
    </row>
    <row r="7" spans="1:82" ht="11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 t="s">
        <v>131</v>
      </c>
      <c r="X7" s="86"/>
      <c r="Y7" s="86"/>
      <c r="Z7" s="86"/>
      <c r="AA7" s="86"/>
      <c r="AB7" s="86"/>
      <c r="AC7" s="86" t="s">
        <v>108</v>
      </c>
      <c r="AD7" s="86"/>
      <c r="AE7" s="86"/>
      <c r="AF7" s="86"/>
      <c r="AG7" s="86"/>
      <c r="AH7" s="86"/>
      <c r="AI7" s="86" t="s">
        <v>137</v>
      </c>
      <c r="AJ7" s="86"/>
      <c r="AK7" s="86"/>
      <c r="AL7" s="86"/>
      <c r="AM7" s="86"/>
      <c r="AN7" s="86"/>
      <c r="AO7" s="86" t="s">
        <v>146</v>
      </c>
      <c r="AP7" s="86"/>
      <c r="AQ7" s="86"/>
      <c r="AR7" s="86"/>
      <c r="AS7" s="86"/>
      <c r="AT7" s="86"/>
      <c r="AU7" s="86" t="s">
        <v>149</v>
      </c>
      <c r="AV7" s="86"/>
      <c r="AW7" s="86"/>
      <c r="AX7" s="86"/>
      <c r="AY7" s="86"/>
      <c r="AZ7" s="86"/>
      <c r="BA7" s="86" t="s">
        <v>150</v>
      </c>
      <c r="BB7" s="86"/>
      <c r="BC7" s="86"/>
      <c r="BD7" s="86"/>
      <c r="BE7" s="86"/>
      <c r="BF7" s="86"/>
      <c r="BG7" s="86" t="s">
        <v>154</v>
      </c>
      <c r="BH7" s="86"/>
      <c r="BI7" s="86"/>
      <c r="BJ7" s="86"/>
      <c r="BK7" s="86"/>
      <c r="BL7" s="86"/>
      <c r="BM7" s="86" t="s">
        <v>157</v>
      </c>
      <c r="BN7" s="86"/>
      <c r="BO7" s="86"/>
      <c r="BP7" s="86"/>
      <c r="BQ7" s="86"/>
      <c r="BR7" s="86"/>
      <c r="BS7" s="86" t="s">
        <v>131</v>
      </c>
      <c r="BT7" s="86"/>
      <c r="BU7" s="86"/>
      <c r="BV7" s="86"/>
      <c r="BW7" s="86"/>
      <c r="BX7" s="86"/>
      <c r="BY7" s="86" t="s">
        <v>108</v>
      </c>
      <c r="BZ7" s="86"/>
      <c r="CA7" s="86"/>
      <c r="CB7" s="86"/>
      <c r="CC7" s="86"/>
      <c r="CD7" s="86"/>
    </row>
    <row r="8" spans="1:82" ht="11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 t="s">
        <v>132</v>
      </c>
      <c r="X8" s="86"/>
      <c r="Y8" s="86"/>
      <c r="Z8" s="86"/>
      <c r="AA8" s="86"/>
      <c r="AB8" s="86"/>
      <c r="AC8" s="86" t="s">
        <v>109</v>
      </c>
      <c r="AD8" s="86"/>
      <c r="AE8" s="86"/>
      <c r="AF8" s="86"/>
      <c r="AG8" s="86"/>
      <c r="AH8" s="86"/>
      <c r="AI8" s="86" t="s">
        <v>138</v>
      </c>
      <c r="AJ8" s="86"/>
      <c r="AK8" s="86"/>
      <c r="AL8" s="86"/>
      <c r="AM8" s="86"/>
      <c r="AN8" s="86"/>
      <c r="AO8" s="86" t="s">
        <v>147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 t="s">
        <v>151</v>
      </c>
      <c r="BB8" s="86"/>
      <c r="BC8" s="86"/>
      <c r="BD8" s="86"/>
      <c r="BE8" s="86"/>
      <c r="BF8" s="86"/>
      <c r="BG8" s="86" t="s">
        <v>155</v>
      </c>
      <c r="BH8" s="86"/>
      <c r="BI8" s="86"/>
      <c r="BJ8" s="86"/>
      <c r="BK8" s="86"/>
      <c r="BL8" s="86"/>
      <c r="BM8" s="86" t="s">
        <v>158</v>
      </c>
      <c r="BN8" s="86"/>
      <c r="BO8" s="86"/>
      <c r="BP8" s="86"/>
      <c r="BQ8" s="86"/>
      <c r="BR8" s="86"/>
      <c r="BS8" s="86" t="s">
        <v>132</v>
      </c>
      <c r="BT8" s="86"/>
      <c r="BU8" s="86"/>
      <c r="BV8" s="86"/>
      <c r="BW8" s="86"/>
      <c r="BX8" s="86"/>
      <c r="BY8" s="86" t="s">
        <v>109</v>
      </c>
      <c r="BZ8" s="86"/>
      <c r="CA8" s="86"/>
      <c r="CB8" s="86"/>
      <c r="CC8" s="86"/>
      <c r="CD8" s="86"/>
    </row>
    <row r="9" spans="1:82" ht="11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 t="s">
        <v>162</v>
      </c>
      <c r="X9" s="86"/>
      <c r="Y9" s="86"/>
      <c r="Z9" s="86"/>
      <c r="AA9" s="86"/>
      <c r="AB9" s="86"/>
      <c r="AC9" s="86" t="s">
        <v>133</v>
      </c>
      <c r="AD9" s="86"/>
      <c r="AE9" s="86"/>
      <c r="AF9" s="86"/>
      <c r="AG9" s="86"/>
      <c r="AH9" s="86"/>
      <c r="AI9" s="86" t="s">
        <v>139</v>
      </c>
      <c r="AJ9" s="86"/>
      <c r="AK9" s="86"/>
      <c r="AL9" s="86"/>
      <c r="AM9" s="86"/>
      <c r="AN9" s="86"/>
      <c r="AO9" s="86" t="s">
        <v>145</v>
      </c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 t="s">
        <v>152</v>
      </c>
      <c r="BB9" s="86"/>
      <c r="BC9" s="86"/>
      <c r="BD9" s="86"/>
      <c r="BE9" s="86"/>
      <c r="BF9" s="86"/>
      <c r="BG9" s="86" t="s">
        <v>109</v>
      </c>
      <c r="BH9" s="86"/>
      <c r="BI9" s="86"/>
      <c r="BJ9" s="86"/>
      <c r="BK9" s="86"/>
      <c r="BL9" s="86"/>
      <c r="BM9" s="86" t="s">
        <v>159</v>
      </c>
      <c r="BN9" s="86"/>
      <c r="BO9" s="86"/>
      <c r="BP9" s="86"/>
      <c r="BQ9" s="86"/>
      <c r="BR9" s="86"/>
      <c r="BS9" s="86" t="s">
        <v>162</v>
      </c>
      <c r="BT9" s="86"/>
      <c r="BU9" s="86"/>
      <c r="BV9" s="86"/>
      <c r="BW9" s="86"/>
      <c r="BX9" s="86"/>
      <c r="BY9" s="86" t="s">
        <v>133</v>
      </c>
      <c r="BZ9" s="86"/>
      <c r="CA9" s="86"/>
      <c r="CB9" s="86"/>
      <c r="CC9" s="86"/>
      <c r="CD9" s="86"/>
    </row>
    <row r="10" spans="1:82" ht="11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 t="s">
        <v>134</v>
      </c>
      <c r="AD10" s="86"/>
      <c r="AE10" s="86"/>
      <c r="AF10" s="86"/>
      <c r="AG10" s="86"/>
      <c r="AH10" s="86"/>
      <c r="AI10" s="86" t="s">
        <v>246</v>
      </c>
      <c r="AJ10" s="86"/>
      <c r="AK10" s="86"/>
      <c r="AL10" s="86"/>
      <c r="AM10" s="86"/>
      <c r="AN10" s="86"/>
      <c r="AO10" s="86" t="s">
        <v>142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 t="s">
        <v>153</v>
      </c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 t="s">
        <v>160</v>
      </c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 t="s">
        <v>134</v>
      </c>
      <c r="BZ10" s="86"/>
      <c r="CA10" s="86"/>
      <c r="CB10" s="86"/>
      <c r="CC10" s="86"/>
      <c r="CD10" s="86"/>
    </row>
    <row r="11" spans="1:82" ht="11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 t="s">
        <v>135</v>
      </c>
      <c r="AD11" s="86"/>
      <c r="AE11" s="86"/>
      <c r="AF11" s="86"/>
      <c r="AG11" s="86"/>
      <c r="AH11" s="86"/>
      <c r="AI11" s="86" t="s">
        <v>140</v>
      </c>
      <c r="AJ11" s="86"/>
      <c r="AK11" s="86"/>
      <c r="AL11" s="86"/>
      <c r="AM11" s="86"/>
      <c r="AN11" s="86"/>
      <c r="AO11" s="86" t="s">
        <v>143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 t="s">
        <v>161</v>
      </c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 t="s">
        <v>135</v>
      </c>
      <c r="BZ11" s="86"/>
      <c r="CA11" s="86"/>
      <c r="CB11" s="86"/>
      <c r="CC11" s="86"/>
      <c r="CD11" s="86"/>
    </row>
    <row r="12" spans="1:82" ht="11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 t="s">
        <v>247</v>
      </c>
      <c r="AJ12" s="86"/>
      <c r="AK12" s="86"/>
      <c r="AL12" s="86"/>
      <c r="AM12" s="86"/>
      <c r="AN12" s="86"/>
      <c r="AO12" s="86" t="s">
        <v>144</v>
      </c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</row>
    <row r="13" spans="1:82" ht="12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 t="s">
        <v>141</v>
      </c>
      <c r="AJ13" s="86"/>
      <c r="AK13" s="86"/>
      <c r="AL13" s="86"/>
      <c r="AM13" s="86"/>
      <c r="AN13" s="86"/>
      <c r="AO13" s="86" t="s">
        <v>148</v>
      </c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</row>
    <row r="14" spans="1:82" s="7" customFormat="1" ht="13.5">
      <c r="A14" s="337" t="s">
        <v>130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69"/>
      <c r="Q14" s="70"/>
      <c r="R14" s="71" t="s">
        <v>238</v>
      </c>
      <c r="S14" s="336" t="s">
        <v>266</v>
      </c>
      <c r="T14" s="336"/>
      <c r="U14" s="70" t="s">
        <v>13</v>
      </c>
      <c r="V14" s="70"/>
      <c r="W14" s="358"/>
      <c r="X14" s="331"/>
      <c r="Y14" s="331"/>
      <c r="Z14" s="331"/>
      <c r="AA14" s="331"/>
      <c r="AB14" s="331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31"/>
      <c r="AP14" s="331"/>
      <c r="AQ14" s="331"/>
      <c r="AR14" s="331"/>
      <c r="AS14" s="331"/>
      <c r="AT14" s="331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31"/>
      <c r="BH14" s="331"/>
      <c r="BI14" s="331"/>
      <c r="BJ14" s="331"/>
      <c r="BK14" s="331"/>
      <c r="BL14" s="331"/>
      <c r="BM14" s="327"/>
      <c r="BN14" s="327"/>
      <c r="BO14" s="327"/>
      <c r="BP14" s="327"/>
      <c r="BQ14" s="327"/>
      <c r="BR14" s="327"/>
      <c r="BS14" s="331"/>
      <c r="BT14" s="331"/>
      <c r="BU14" s="331"/>
      <c r="BV14" s="331"/>
      <c r="BW14" s="331"/>
      <c r="BX14" s="331"/>
      <c r="BY14" s="327"/>
      <c r="BZ14" s="327"/>
      <c r="CA14" s="327"/>
      <c r="CB14" s="327"/>
      <c r="CC14" s="327"/>
      <c r="CD14" s="332"/>
    </row>
    <row r="15" spans="1:82" s="7" customFormat="1" ht="5.25" customHeight="1">
      <c r="A15" s="339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34"/>
      <c r="Q15" s="335"/>
      <c r="R15" s="335"/>
      <c r="S15" s="335"/>
      <c r="T15" s="335"/>
      <c r="U15" s="335"/>
      <c r="V15" s="335"/>
      <c r="W15" s="315"/>
      <c r="X15" s="316"/>
      <c r="Y15" s="316"/>
      <c r="Z15" s="316"/>
      <c r="AA15" s="316"/>
      <c r="AB15" s="316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6"/>
      <c r="AP15" s="316"/>
      <c r="AQ15" s="316"/>
      <c r="AR15" s="316"/>
      <c r="AS15" s="316"/>
      <c r="AT15" s="316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6"/>
      <c r="BH15" s="316"/>
      <c r="BI15" s="316"/>
      <c r="BJ15" s="316"/>
      <c r="BK15" s="316"/>
      <c r="BL15" s="316"/>
      <c r="BM15" s="317"/>
      <c r="BN15" s="317"/>
      <c r="BO15" s="317"/>
      <c r="BP15" s="317"/>
      <c r="BQ15" s="317"/>
      <c r="BR15" s="317"/>
      <c r="BS15" s="316"/>
      <c r="BT15" s="316"/>
      <c r="BU15" s="316"/>
      <c r="BV15" s="316"/>
      <c r="BW15" s="316"/>
      <c r="BX15" s="316"/>
      <c r="BY15" s="317"/>
      <c r="BZ15" s="317"/>
      <c r="CA15" s="317"/>
      <c r="CB15" s="317"/>
      <c r="CC15" s="317"/>
      <c r="CD15" s="333"/>
    </row>
    <row r="16" spans="1:82" s="7" customFormat="1" ht="13.5">
      <c r="A16" s="339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72"/>
      <c r="Q16" s="73"/>
      <c r="R16" s="74" t="s">
        <v>238</v>
      </c>
      <c r="S16" s="330" t="s">
        <v>267</v>
      </c>
      <c r="T16" s="330"/>
      <c r="U16" s="73" t="s">
        <v>14</v>
      </c>
      <c r="V16" s="73"/>
      <c r="W16" s="315"/>
      <c r="X16" s="316"/>
      <c r="Y16" s="316"/>
      <c r="Z16" s="316"/>
      <c r="AA16" s="316"/>
      <c r="AB16" s="316"/>
      <c r="AC16" s="317"/>
      <c r="AD16" s="316"/>
      <c r="AE16" s="316"/>
      <c r="AF16" s="316"/>
      <c r="AG16" s="316"/>
      <c r="AH16" s="316"/>
      <c r="AI16" s="317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7"/>
      <c r="AV16" s="316"/>
      <c r="AW16" s="316"/>
      <c r="AX16" s="316"/>
      <c r="AY16" s="316"/>
      <c r="AZ16" s="316"/>
      <c r="BA16" s="317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7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7"/>
      <c r="BZ16" s="316"/>
      <c r="CA16" s="316"/>
      <c r="CB16" s="316"/>
      <c r="CC16" s="316"/>
      <c r="CD16" s="318"/>
    </row>
    <row r="17" spans="1:82" s="7" customFormat="1" ht="5.25" customHeight="1">
      <c r="A17" s="341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34"/>
      <c r="Q17" s="335"/>
      <c r="R17" s="335"/>
      <c r="S17" s="335"/>
      <c r="T17" s="335"/>
      <c r="U17" s="335"/>
      <c r="V17" s="335"/>
      <c r="W17" s="315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8"/>
    </row>
    <row r="18" spans="1:82" s="7" customFormat="1" ht="13.5" customHeight="1">
      <c r="A18" s="343" t="s">
        <v>2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5"/>
      <c r="P18" s="69"/>
      <c r="Q18" s="73"/>
      <c r="R18" s="74" t="s">
        <v>238</v>
      </c>
      <c r="S18" s="336"/>
      <c r="T18" s="336"/>
      <c r="U18" s="73" t="s">
        <v>13</v>
      </c>
      <c r="V18" s="73"/>
      <c r="W18" s="315"/>
      <c r="X18" s="316"/>
      <c r="Y18" s="316"/>
      <c r="Z18" s="316"/>
      <c r="AA18" s="316"/>
      <c r="AB18" s="316"/>
      <c r="AC18" s="317"/>
      <c r="AD18" s="316"/>
      <c r="AE18" s="316"/>
      <c r="AF18" s="316"/>
      <c r="AG18" s="316"/>
      <c r="AH18" s="316"/>
      <c r="AI18" s="317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7"/>
      <c r="AV18" s="316"/>
      <c r="AW18" s="316"/>
      <c r="AX18" s="316"/>
      <c r="AY18" s="316"/>
      <c r="AZ18" s="316"/>
      <c r="BA18" s="317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7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7"/>
      <c r="BZ18" s="316"/>
      <c r="CA18" s="316"/>
      <c r="CB18" s="316"/>
      <c r="CC18" s="316"/>
      <c r="CD18" s="318"/>
    </row>
    <row r="19" spans="1:82" s="7" customFormat="1" ht="4.5" customHeight="1">
      <c r="A19" s="355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7"/>
      <c r="P19" s="334"/>
      <c r="Q19" s="335"/>
      <c r="R19" s="335"/>
      <c r="S19" s="335"/>
      <c r="T19" s="335"/>
      <c r="U19" s="335"/>
      <c r="V19" s="335"/>
      <c r="W19" s="315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8"/>
    </row>
    <row r="20" spans="1:82" s="7" customFormat="1" ht="13.5">
      <c r="A20" s="355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7"/>
      <c r="P20" s="72"/>
      <c r="Q20" s="73"/>
      <c r="R20" s="74" t="s">
        <v>238</v>
      </c>
      <c r="S20" s="330"/>
      <c r="T20" s="330"/>
      <c r="U20" s="73" t="s">
        <v>14</v>
      </c>
      <c r="V20" s="73"/>
      <c r="W20" s="315"/>
      <c r="X20" s="316"/>
      <c r="Y20" s="316"/>
      <c r="Z20" s="316"/>
      <c r="AA20" s="316"/>
      <c r="AB20" s="316"/>
      <c r="AC20" s="317"/>
      <c r="AD20" s="316"/>
      <c r="AE20" s="316"/>
      <c r="AF20" s="316"/>
      <c r="AG20" s="316"/>
      <c r="AH20" s="316"/>
      <c r="AI20" s="317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7"/>
      <c r="AV20" s="316"/>
      <c r="AW20" s="316"/>
      <c r="AX20" s="316"/>
      <c r="AY20" s="316"/>
      <c r="AZ20" s="316"/>
      <c r="BA20" s="317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7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7"/>
      <c r="BZ20" s="316"/>
      <c r="CA20" s="316"/>
      <c r="CB20" s="316"/>
      <c r="CC20" s="316"/>
      <c r="CD20" s="318"/>
    </row>
    <row r="21" spans="1:82" s="46" customFormat="1" ht="9" customHeight="1">
      <c r="A21" s="346" t="s">
        <v>166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8"/>
      <c r="P21" s="328"/>
      <c r="Q21" s="329"/>
      <c r="R21" s="329"/>
      <c r="S21" s="329"/>
      <c r="T21" s="329"/>
      <c r="U21" s="329"/>
      <c r="V21" s="329"/>
      <c r="W21" s="315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8"/>
    </row>
    <row r="22" spans="1:82" s="7" customFormat="1" ht="15" customHeight="1">
      <c r="A22" s="312" t="s">
        <v>16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4"/>
      <c r="P22" s="319"/>
      <c r="Q22" s="320"/>
      <c r="R22" s="320"/>
      <c r="S22" s="320"/>
      <c r="T22" s="320"/>
      <c r="U22" s="320"/>
      <c r="V22" s="320"/>
      <c r="W22" s="315"/>
      <c r="X22" s="316"/>
      <c r="Y22" s="316"/>
      <c r="Z22" s="316"/>
      <c r="AA22" s="316"/>
      <c r="AB22" s="316"/>
      <c r="AC22" s="317"/>
      <c r="AD22" s="316"/>
      <c r="AE22" s="316"/>
      <c r="AF22" s="316"/>
      <c r="AG22" s="316"/>
      <c r="AH22" s="316"/>
      <c r="AI22" s="317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7"/>
      <c r="AV22" s="316"/>
      <c r="AW22" s="316"/>
      <c r="AX22" s="316"/>
      <c r="AY22" s="316"/>
      <c r="AZ22" s="316"/>
      <c r="BA22" s="317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7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7"/>
      <c r="BZ22" s="316"/>
      <c r="CA22" s="316"/>
      <c r="CB22" s="316"/>
      <c r="CC22" s="316"/>
      <c r="CD22" s="318"/>
    </row>
    <row r="23" spans="1:82" s="7" customFormat="1" ht="13.5">
      <c r="A23" s="337" t="s">
        <v>163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72"/>
      <c r="Q23" s="73"/>
      <c r="R23" s="74" t="s">
        <v>238</v>
      </c>
      <c r="S23" s="330" t="s">
        <v>266</v>
      </c>
      <c r="T23" s="330"/>
      <c r="U23" s="73" t="s">
        <v>13</v>
      </c>
      <c r="V23" s="73"/>
      <c r="W23" s="315">
        <f>W35+W31+W27</f>
        <v>116791</v>
      </c>
      <c r="X23" s="316"/>
      <c r="Y23" s="316"/>
      <c r="Z23" s="316"/>
      <c r="AA23" s="316"/>
      <c r="AB23" s="316"/>
      <c r="AC23" s="316">
        <f>AC35+AC31+AC27</f>
        <v>0</v>
      </c>
      <c r="AD23" s="316"/>
      <c r="AE23" s="316"/>
      <c r="AF23" s="316"/>
      <c r="AG23" s="316"/>
      <c r="AH23" s="316"/>
      <c r="AI23" s="316">
        <f>AI35+AI31+AI27</f>
        <v>698297</v>
      </c>
      <c r="AJ23" s="316"/>
      <c r="AK23" s="316"/>
      <c r="AL23" s="316"/>
      <c r="AM23" s="316"/>
      <c r="AN23" s="316"/>
      <c r="AO23" s="316">
        <f>AO35+AO31+AO27</f>
        <v>0</v>
      </c>
      <c r="AP23" s="316"/>
      <c r="AQ23" s="316"/>
      <c r="AR23" s="316"/>
      <c r="AS23" s="316"/>
      <c r="AT23" s="316"/>
      <c r="AU23" s="316">
        <f>AU35+AU31+AU27</f>
        <v>-749928</v>
      </c>
      <c r="AV23" s="316"/>
      <c r="AW23" s="316"/>
      <c r="AX23" s="316"/>
      <c r="AY23" s="316"/>
      <c r="AZ23" s="316"/>
      <c r="BA23" s="316">
        <f>BA35+BA31+BA27</f>
        <v>0</v>
      </c>
      <c r="BB23" s="316"/>
      <c r="BC23" s="316"/>
      <c r="BD23" s="316"/>
      <c r="BE23" s="316"/>
      <c r="BF23" s="316"/>
      <c r="BG23" s="316">
        <f>BG35+BG31+BG27</f>
        <v>0</v>
      </c>
      <c r="BH23" s="316"/>
      <c r="BI23" s="316"/>
      <c r="BJ23" s="316"/>
      <c r="BK23" s="316"/>
      <c r="BL23" s="316"/>
      <c r="BM23" s="316">
        <f>BM35+BM31+BM27</f>
        <v>0</v>
      </c>
      <c r="BN23" s="316"/>
      <c r="BO23" s="316"/>
      <c r="BP23" s="316"/>
      <c r="BQ23" s="316"/>
      <c r="BR23" s="316"/>
      <c r="BS23" s="316">
        <f>BS35+BS31+BS27</f>
        <v>65160</v>
      </c>
      <c r="BT23" s="316"/>
      <c r="BU23" s="316"/>
      <c r="BV23" s="316"/>
      <c r="BW23" s="316"/>
      <c r="BX23" s="316"/>
      <c r="BY23" s="317"/>
      <c r="BZ23" s="317"/>
      <c r="CA23" s="317"/>
      <c r="CB23" s="317"/>
      <c r="CC23" s="317"/>
      <c r="CD23" s="333"/>
    </row>
    <row r="24" spans="1:82" ht="5.25" customHeight="1">
      <c r="A24" s="339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34"/>
      <c r="Q24" s="335"/>
      <c r="R24" s="335"/>
      <c r="S24" s="335"/>
      <c r="T24" s="335"/>
      <c r="U24" s="335"/>
      <c r="V24" s="335"/>
      <c r="W24" s="315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7"/>
      <c r="BZ24" s="317"/>
      <c r="CA24" s="317"/>
      <c r="CB24" s="317"/>
      <c r="CC24" s="317"/>
      <c r="CD24" s="333"/>
    </row>
    <row r="25" spans="1:82" ht="12.75" customHeight="1">
      <c r="A25" s="339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72"/>
      <c r="Q25" s="73"/>
      <c r="R25" s="74" t="s">
        <v>238</v>
      </c>
      <c r="S25" s="330" t="s">
        <v>267</v>
      </c>
      <c r="T25" s="330"/>
      <c r="U25" s="73" t="s">
        <v>14</v>
      </c>
      <c r="V25" s="73"/>
      <c r="W25" s="315">
        <f>W37+W33+W29</f>
        <v>70662</v>
      </c>
      <c r="X25" s="316"/>
      <c r="Y25" s="316"/>
      <c r="Z25" s="316"/>
      <c r="AA25" s="316"/>
      <c r="AB25" s="316"/>
      <c r="AC25" s="316">
        <f>AC37+AC33+AC29</f>
        <v>0</v>
      </c>
      <c r="AD25" s="316"/>
      <c r="AE25" s="316"/>
      <c r="AF25" s="316"/>
      <c r="AG25" s="316"/>
      <c r="AH25" s="316"/>
      <c r="AI25" s="316">
        <f>AI37+AI33+AI29</f>
        <v>813574</v>
      </c>
      <c r="AJ25" s="316"/>
      <c r="AK25" s="316"/>
      <c r="AL25" s="316"/>
      <c r="AM25" s="316"/>
      <c r="AN25" s="316"/>
      <c r="AO25" s="316">
        <f>AO37+AO33+AO29</f>
        <v>0</v>
      </c>
      <c r="AP25" s="316"/>
      <c r="AQ25" s="316"/>
      <c r="AR25" s="316"/>
      <c r="AS25" s="316"/>
      <c r="AT25" s="316"/>
      <c r="AU25" s="316">
        <f>AU37+AU33+AU29</f>
        <v>-767445</v>
      </c>
      <c r="AV25" s="316"/>
      <c r="AW25" s="316"/>
      <c r="AX25" s="316"/>
      <c r="AY25" s="316"/>
      <c r="AZ25" s="316"/>
      <c r="BA25" s="316">
        <f>BA37+BA33+BA29</f>
        <v>0</v>
      </c>
      <c r="BB25" s="316"/>
      <c r="BC25" s="316"/>
      <c r="BD25" s="316"/>
      <c r="BE25" s="316"/>
      <c r="BF25" s="316"/>
      <c r="BG25" s="316">
        <f>BG37+BG33+BG29</f>
        <v>0</v>
      </c>
      <c r="BH25" s="316"/>
      <c r="BI25" s="316"/>
      <c r="BJ25" s="316"/>
      <c r="BK25" s="316"/>
      <c r="BL25" s="316"/>
      <c r="BM25" s="316">
        <f>BM37+BM33+BM29</f>
        <v>0</v>
      </c>
      <c r="BN25" s="316"/>
      <c r="BO25" s="316"/>
      <c r="BP25" s="316"/>
      <c r="BQ25" s="316"/>
      <c r="BR25" s="316"/>
      <c r="BS25" s="316">
        <f>BS37+BS33+BS29</f>
        <v>116791</v>
      </c>
      <c r="BT25" s="316"/>
      <c r="BU25" s="316"/>
      <c r="BV25" s="316"/>
      <c r="BW25" s="316"/>
      <c r="BX25" s="316"/>
      <c r="BY25" s="317"/>
      <c r="BZ25" s="316"/>
      <c r="CA25" s="316"/>
      <c r="CB25" s="316"/>
      <c r="CC25" s="316"/>
      <c r="CD25" s="318"/>
    </row>
    <row r="26" spans="1:82" ht="11.25" customHeight="1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34"/>
      <c r="Q26" s="335"/>
      <c r="R26" s="335"/>
      <c r="S26" s="335"/>
      <c r="T26" s="335"/>
      <c r="U26" s="335"/>
      <c r="V26" s="335"/>
      <c r="W26" s="315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8"/>
    </row>
    <row r="27" spans="1:82" ht="13.5" customHeight="1">
      <c r="A27" s="343" t="s">
        <v>2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5"/>
      <c r="P27" s="69"/>
      <c r="Q27" s="73"/>
      <c r="R27" s="74" t="s">
        <v>238</v>
      </c>
      <c r="S27" s="336" t="s">
        <v>266</v>
      </c>
      <c r="T27" s="336"/>
      <c r="U27" s="73" t="s">
        <v>13</v>
      </c>
      <c r="V27" s="73"/>
      <c r="W27" s="315">
        <f>BS29</f>
        <v>15021</v>
      </c>
      <c r="X27" s="316"/>
      <c r="Y27" s="316"/>
      <c r="Z27" s="316"/>
      <c r="AA27" s="316"/>
      <c r="AB27" s="316"/>
      <c r="AC27" s="317"/>
      <c r="AD27" s="316"/>
      <c r="AE27" s="316"/>
      <c r="AF27" s="316"/>
      <c r="AG27" s="316"/>
      <c r="AH27" s="316"/>
      <c r="AI27" s="317">
        <v>434558</v>
      </c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7">
        <v>-426732</v>
      </c>
      <c r="AV27" s="316"/>
      <c r="AW27" s="316"/>
      <c r="AX27" s="316"/>
      <c r="AY27" s="316"/>
      <c r="AZ27" s="316"/>
      <c r="BA27" s="317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7"/>
      <c r="BN27" s="316"/>
      <c r="BO27" s="316"/>
      <c r="BP27" s="316"/>
      <c r="BQ27" s="316"/>
      <c r="BR27" s="316"/>
      <c r="BS27" s="316">
        <f>W27+AI27+AO27+AU27+BA27</f>
        <v>22847</v>
      </c>
      <c r="BT27" s="316"/>
      <c r="BU27" s="316"/>
      <c r="BV27" s="316"/>
      <c r="BW27" s="316"/>
      <c r="BX27" s="316"/>
      <c r="BY27" s="317"/>
      <c r="BZ27" s="316"/>
      <c r="CA27" s="316"/>
      <c r="CB27" s="316"/>
      <c r="CC27" s="316"/>
      <c r="CD27" s="318"/>
    </row>
    <row r="28" spans="1:82" ht="4.5" customHeight="1">
      <c r="A28" s="352" t="s">
        <v>288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4"/>
      <c r="P28" s="334"/>
      <c r="Q28" s="335"/>
      <c r="R28" s="335"/>
      <c r="S28" s="335"/>
      <c r="T28" s="335"/>
      <c r="U28" s="335"/>
      <c r="V28" s="335"/>
      <c r="W28" s="315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8"/>
    </row>
    <row r="29" spans="1:82" ht="21" customHeigh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4"/>
      <c r="P29" s="72"/>
      <c r="Q29" s="73"/>
      <c r="R29" s="74" t="s">
        <v>238</v>
      </c>
      <c r="S29" s="330" t="s">
        <v>267</v>
      </c>
      <c r="T29" s="330"/>
      <c r="U29" s="73" t="s">
        <v>14</v>
      </c>
      <c r="V29" s="73"/>
      <c r="W29" s="315">
        <v>25647</v>
      </c>
      <c r="X29" s="316"/>
      <c r="Y29" s="316"/>
      <c r="Z29" s="316"/>
      <c r="AA29" s="316"/>
      <c r="AB29" s="316"/>
      <c r="AC29" s="317"/>
      <c r="AD29" s="316"/>
      <c r="AE29" s="316"/>
      <c r="AF29" s="316"/>
      <c r="AG29" s="316"/>
      <c r="AH29" s="316"/>
      <c r="AI29" s="317">
        <v>386035</v>
      </c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7">
        <v>-396661</v>
      </c>
      <c r="AV29" s="316"/>
      <c r="AW29" s="316"/>
      <c r="AX29" s="316"/>
      <c r="AY29" s="316"/>
      <c r="AZ29" s="316"/>
      <c r="BA29" s="317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7"/>
      <c r="BN29" s="316"/>
      <c r="BO29" s="316"/>
      <c r="BP29" s="316"/>
      <c r="BQ29" s="316"/>
      <c r="BR29" s="316"/>
      <c r="BS29" s="316">
        <f>W29+AI29+AO29+AU29+BA29</f>
        <v>15021</v>
      </c>
      <c r="BT29" s="316"/>
      <c r="BU29" s="316"/>
      <c r="BV29" s="316"/>
      <c r="BW29" s="316"/>
      <c r="BX29" s="316"/>
      <c r="BY29" s="317"/>
      <c r="BZ29" s="316"/>
      <c r="CA29" s="316"/>
      <c r="CB29" s="316"/>
      <c r="CC29" s="316"/>
      <c r="CD29" s="318"/>
    </row>
    <row r="30" spans="1:82" s="46" customFormat="1" ht="9" customHeight="1">
      <c r="A30" s="346" t="s">
        <v>166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8"/>
      <c r="P30" s="328"/>
      <c r="Q30" s="329"/>
      <c r="R30" s="329"/>
      <c r="S30" s="329"/>
      <c r="T30" s="329"/>
      <c r="U30" s="329"/>
      <c r="V30" s="329"/>
      <c r="W30" s="315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8"/>
    </row>
    <row r="31" spans="1:82" ht="13.5" customHeight="1">
      <c r="A31" s="349" t="s">
        <v>289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1"/>
      <c r="P31" s="69"/>
      <c r="Q31" s="73"/>
      <c r="R31" s="74" t="s">
        <v>238</v>
      </c>
      <c r="S31" s="336" t="s">
        <v>266</v>
      </c>
      <c r="T31" s="336"/>
      <c r="U31" s="73" t="s">
        <v>13</v>
      </c>
      <c r="V31" s="73"/>
      <c r="W31" s="315">
        <f>BS33</f>
        <v>99847</v>
      </c>
      <c r="X31" s="316"/>
      <c r="Y31" s="316"/>
      <c r="Z31" s="316"/>
      <c r="AA31" s="316"/>
      <c r="AB31" s="316"/>
      <c r="AC31" s="317"/>
      <c r="AD31" s="316"/>
      <c r="AE31" s="316"/>
      <c r="AF31" s="316"/>
      <c r="AG31" s="316"/>
      <c r="AH31" s="316"/>
      <c r="AI31" s="317">
        <v>212420</v>
      </c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7">
        <v>-273308</v>
      </c>
      <c r="AV31" s="316"/>
      <c r="AW31" s="316"/>
      <c r="AX31" s="316"/>
      <c r="AY31" s="316"/>
      <c r="AZ31" s="316"/>
      <c r="BA31" s="317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7"/>
      <c r="BN31" s="316"/>
      <c r="BO31" s="316"/>
      <c r="BP31" s="316"/>
      <c r="BQ31" s="316"/>
      <c r="BR31" s="316"/>
      <c r="BS31" s="316">
        <f>W31+AI31+AO31+AU31+BA31</f>
        <v>38959</v>
      </c>
      <c r="BT31" s="316"/>
      <c r="BU31" s="316"/>
      <c r="BV31" s="316"/>
      <c r="BW31" s="316"/>
      <c r="BX31" s="316"/>
      <c r="BY31" s="317"/>
      <c r="BZ31" s="316"/>
      <c r="CA31" s="316"/>
      <c r="CB31" s="316"/>
      <c r="CC31" s="316"/>
      <c r="CD31" s="318"/>
    </row>
    <row r="32" spans="1:82" ht="3" customHeight="1">
      <c r="A32" s="352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4"/>
      <c r="P32" s="334"/>
      <c r="Q32" s="335"/>
      <c r="R32" s="335"/>
      <c r="S32" s="335"/>
      <c r="T32" s="335"/>
      <c r="U32" s="335"/>
      <c r="V32" s="335"/>
      <c r="W32" s="315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8"/>
    </row>
    <row r="33" spans="1:82" ht="12.75" customHeight="1">
      <c r="A33" s="352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4"/>
      <c r="P33" s="72"/>
      <c r="Q33" s="73"/>
      <c r="R33" s="74" t="s">
        <v>238</v>
      </c>
      <c r="S33" s="330" t="s">
        <v>267</v>
      </c>
      <c r="T33" s="330"/>
      <c r="U33" s="73" t="s">
        <v>14</v>
      </c>
      <c r="V33" s="73"/>
      <c r="W33" s="315">
        <v>36251</v>
      </c>
      <c r="X33" s="316"/>
      <c r="Y33" s="316"/>
      <c r="Z33" s="316"/>
      <c r="AA33" s="316"/>
      <c r="AB33" s="316"/>
      <c r="AC33" s="317"/>
      <c r="AD33" s="316"/>
      <c r="AE33" s="316"/>
      <c r="AF33" s="316"/>
      <c r="AG33" s="316"/>
      <c r="AH33" s="316"/>
      <c r="AI33" s="317">
        <v>349224</v>
      </c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7">
        <v>-285628</v>
      </c>
      <c r="AV33" s="316"/>
      <c r="AW33" s="316"/>
      <c r="AX33" s="316"/>
      <c r="AY33" s="316"/>
      <c r="AZ33" s="316"/>
      <c r="BA33" s="317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7"/>
      <c r="BN33" s="316"/>
      <c r="BO33" s="316"/>
      <c r="BP33" s="316"/>
      <c r="BQ33" s="316"/>
      <c r="BR33" s="316"/>
      <c r="BS33" s="316">
        <f>W33+AI33+AO33+AU33+BA33</f>
        <v>99847</v>
      </c>
      <c r="BT33" s="316"/>
      <c r="BU33" s="316"/>
      <c r="BV33" s="316"/>
      <c r="BW33" s="316"/>
      <c r="BX33" s="316"/>
      <c r="BY33" s="317"/>
      <c r="BZ33" s="316"/>
      <c r="CA33" s="316"/>
      <c r="CB33" s="316"/>
      <c r="CC33" s="316"/>
      <c r="CD33" s="318"/>
    </row>
    <row r="34" spans="1:82" s="46" customFormat="1" ht="9" customHeight="1">
      <c r="A34" s="346" t="s">
        <v>166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8"/>
      <c r="P34" s="328"/>
      <c r="Q34" s="329"/>
      <c r="R34" s="329"/>
      <c r="S34" s="329"/>
      <c r="T34" s="329"/>
      <c r="U34" s="329"/>
      <c r="V34" s="329"/>
      <c r="W34" s="315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8"/>
    </row>
    <row r="35" spans="1:82" s="7" customFormat="1" ht="13.5" customHeight="1">
      <c r="A35" s="349" t="s">
        <v>290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1"/>
      <c r="P35" s="69"/>
      <c r="Q35" s="73"/>
      <c r="R35" s="74" t="s">
        <v>238</v>
      </c>
      <c r="S35" s="336" t="s">
        <v>266</v>
      </c>
      <c r="T35" s="336"/>
      <c r="U35" s="73" t="s">
        <v>13</v>
      </c>
      <c r="V35" s="73"/>
      <c r="W35" s="315">
        <f>W40-W31-W27</f>
        <v>1923</v>
      </c>
      <c r="X35" s="316"/>
      <c r="Y35" s="316"/>
      <c r="Z35" s="316"/>
      <c r="AA35" s="316"/>
      <c r="AB35" s="316"/>
      <c r="AC35" s="317"/>
      <c r="AD35" s="317"/>
      <c r="AE35" s="317"/>
      <c r="AF35" s="317"/>
      <c r="AG35" s="317"/>
      <c r="AH35" s="317"/>
      <c r="AI35" s="317">
        <v>51319</v>
      </c>
      <c r="AJ35" s="317"/>
      <c r="AK35" s="317"/>
      <c r="AL35" s="317"/>
      <c r="AM35" s="317"/>
      <c r="AN35" s="317"/>
      <c r="AO35" s="316"/>
      <c r="AP35" s="316"/>
      <c r="AQ35" s="316"/>
      <c r="AR35" s="316"/>
      <c r="AS35" s="316"/>
      <c r="AT35" s="316"/>
      <c r="AU35" s="317">
        <v>-49888</v>
      </c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6"/>
      <c r="BH35" s="316"/>
      <c r="BI35" s="316"/>
      <c r="BJ35" s="316"/>
      <c r="BK35" s="316"/>
      <c r="BL35" s="316"/>
      <c r="BM35" s="317"/>
      <c r="BN35" s="317"/>
      <c r="BO35" s="317"/>
      <c r="BP35" s="317"/>
      <c r="BQ35" s="317"/>
      <c r="BR35" s="317"/>
      <c r="BS35" s="316">
        <f>W35+AI35+AO35+AU35+BA35</f>
        <v>3354</v>
      </c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8"/>
    </row>
    <row r="36" spans="1:82" s="7" customFormat="1" ht="3" customHeight="1">
      <c r="A36" s="352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4"/>
      <c r="P36" s="334"/>
      <c r="Q36" s="335"/>
      <c r="R36" s="335"/>
      <c r="S36" s="335"/>
      <c r="T36" s="335"/>
      <c r="U36" s="335"/>
      <c r="V36" s="335"/>
      <c r="W36" s="315"/>
      <c r="X36" s="316"/>
      <c r="Y36" s="316"/>
      <c r="Z36" s="316"/>
      <c r="AA36" s="316"/>
      <c r="AB36" s="316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6"/>
      <c r="AP36" s="316"/>
      <c r="AQ36" s="316"/>
      <c r="AR36" s="316"/>
      <c r="AS36" s="316"/>
      <c r="AT36" s="316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6"/>
      <c r="BH36" s="316"/>
      <c r="BI36" s="316"/>
      <c r="BJ36" s="316"/>
      <c r="BK36" s="316"/>
      <c r="BL36" s="316"/>
      <c r="BM36" s="317"/>
      <c r="BN36" s="317"/>
      <c r="BO36" s="317"/>
      <c r="BP36" s="317"/>
      <c r="BQ36" s="317"/>
      <c r="BR36" s="317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8"/>
    </row>
    <row r="37" spans="1:82" s="7" customFormat="1" ht="13.5">
      <c r="A37" s="352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4"/>
      <c r="P37" s="72"/>
      <c r="Q37" s="73"/>
      <c r="R37" s="74" t="s">
        <v>238</v>
      </c>
      <c r="S37" s="336" t="s">
        <v>267</v>
      </c>
      <c r="T37" s="336"/>
      <c r="U37" s="73" t="s">
        <v>14</v>
      </c>
      <c r="V37" s="73"/>
      <c r="W37" s="315">
        <f>W42-W33-W29</f>
        <v>8764</v>
      </c>
      <c r="X37" s="316"/>
      <c r="Y37" s="316"/>
      <c r="Z37" s="316"/>
      <c r="AA37" s="316"/>
      <c r="AB37" s="316"/>
      <c r="AC37" s="317"/>
      <c r="AD37" s="317"/>
      <c r="AE37" s="317"/>
      <c r="AF37" s="317"/>
      <c r="AG37" s="317"/>
      <c r="AH37" s="317"/>
      <c r="AI37" s="317">
        <v>78315</v>
      </c>
      <c r="AJ37" s="317"/>
      <c r="AK37" s="317"/>
      <c r="AL37" s="317"/>
      <c r="AM37" s="317"/>
      <c r="AN37" s="317"/>
      <c r="AO37" s="316"/>
      <c r="AP37" s="316"/>
      <c r="AQ37" s="316"/>
      <c r="AR37" s="316"/>
      <c r="AS37" s="316"/>
      <c r="AT37" s="316"/>
      <c r="AU37" s="317">
        <v>-85156</v>
      </c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6"/>
      <c r="BH37" s="316"/>
      <c r="BI37" s="316"/>
      <c r="BJ37" s="316"/>
      <c r="BK37" s="316"/>
      <c r="BL37" s="316"/>
      <c r="BM37" s="317"/>
      <c r="BN37" s="317"/>
      <c r="BO37" s="317"/>
      <c r="BP37" s="317"/>
      <c r="BQ37" s="317"/>
      <c r="BR37" s="317"/>
      <c r="BS37" s="316">
        <f>BS42-BS33-BS29</f>
        <v>1923</v>
      </c>
      <c r="BT37" s="316"/>
      <c r="BU37" s="316"/>
      <c r="BV37" s="316"/>
      <c r="BW37" s="316"/>
      <c r="BX37" s="316"/>
      <c r="BY37" s="317"/>
      <c r="BZ37" s="317"/>
      <c r="CA37" s="317"/>
      <c r="CB37" s="317"/>
      <c r="CC37" s="317"/>
      <c r="CD37" s="333"/>
    </row>
    <row r="38" spans="1:82" s="46" customFormat="1" ht="9" customHeight="1">
      <c r="A38" s="346" t="s">
        <v>166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8"/>
      <c r="P38" s="328"/>
      <c r="Q38" s="329"/>
      <c r="R38" s="329"/>
      <c r="S38" s="329"/>
      <c r="T38" s="329"/>
      <c r="U38" s="329"/>
      <c r="V38" s="329"/>
      <c r="W38" s="315"/>
      <c r="X38" s="316"/>
      <c r="Y38" s="316"/>
      <c r="Z38" s="316"/>
      <c r="AA38" s="316"/>
      <c r="AB38" s="316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6"/>
      <c r="AP38" s="316"/>
      <c r="AQ38" s="316"/>
      <c r="AR38" s="316"/>
      <c r="AS38" s="316"/>
      <c r="AT38" s="316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6"/>
      <c r="BH38" s="316"/>
      <c r="BI38" s="316"/>
      <c r="BJ38" s="316"/>
      <c r="BK38" s="316"/>
      <c r="BL38" s="316"/>
      <c r="BM38" s="317"/>
      <c r="BN38" s="317"/>
      <c r="BO38" s="317"/>
      <c r="BP38" s="317"/>
      <c r="BQ38" s="317"/>
      <c r="BR38" s="317"/>
      <c r="BS38" s="316"/>
      <c r="BT38" s="316"/>
      <c r="BU38" s="316"/>
      <c r="BV38" s="316"/>
      <c r="BW38" s="316"/>
      <c r="BX38" s="316"/>
      <c r="BY38" s="317"/>
      <c r="BZ38" s="317"/>
      <c r="CA38" s="317"/>
      <c r="CB38" s="317"/>
      <c r="CC38" s="317"/>
      <c r="CD38" s="333"/>
    </row>
    <row r="39" spans="1:82" s="7" customFormat="1" ht="15" customHeight="1">
      <c r="A39" s="312" t="s">
        <v>16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4"/>
      <c r="P39" s="319"/>
      <c r="Q39" s="320"/>
      <c r="R39" s="320"/>
      <c r="S39" s="320"/>
      <c r="T39" s="320"/>
      <c r="U39" s="320"/>
      <c r="V39" s="320"/>
      <c r="W39" s="315"/>
      <c r="X39" s="316"/>
      <c r="Y39" s="316"/>
      <c r="Z39" s="316"/>
      <c r="AA39" s="316"/>
      <c r="AB39" s="316"/>
      <c r="AC39" s="317"/>
      <c r="AD39" s="316"/>
      <c r="AE39" s="316"/>
      <c r="AF39" s="316"/>
      <c r="AG39" s="316"/>
      <c r="AH39" s="316"/>
      <c r="AI39" s="317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7"/>
      <c r="AV39" s="316"/>
      <c r="AW39" s="316"/>
      <c r="AX39" s="316"/>
      <c r="AY39" s="316"/>
      <c r="AZ39" s="316"/>
      <c r="BA39" s="317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7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7"/>
      <c r="BZ39" s="316"/>
      <c r="CA39" s="316"/>
      <c r="CB39" s="316"/>
      <c r="CC39" s="316"/>
      <c r="CD39" s="318"/>
    </row>
    <row r="40" spans="1:82" ht="12.75" customHeight="1">
      <c r="A40" s="136" t="s">
        <v>164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323"/>
      <c r="P40" s="15"/>
      <c r="Q40" s="6"/>
      <c r="R40" s="14" t="s">
        <v>238</v>
      </c>
      <c r="S40" s="177" t="s">
        <v>266</v>
      </c>
      <c r="T40" s="177"/>
      <c r="U40" s="6" t="s">
        <v>13</v>
      </c>
      <c r="V40" s="6"/>
      <c r="W40" s="142">
        <v>116791</v>
      </c>
      <c r="X40" s="92"/>
      <c r="Y40" s="92"/>
      <c r="Z40" s="92"/>
      <c r="AA40" s="92"/>
      <c r="AB40" s="92"/>
      <c r="AC40" s="92">
        <f>AC14+AC23</f>
        <v>0</v>
      </c>
      <c r="AD40" s="92"/>
      <c r="AE40" s="92"/>
      <c r="AF40" s="92"/>
      <c r="AG40" s="92"/>
      <c r="AH40" s="92"/>
      <c r="AI40" s="92">
        <f>AI14+AI23</f>
        <v>698297</v>
      </c>
      <c r="AJ40" s="92"/>
      <c r="AK40" s="92"/>
      <c r="AL40" s="92"/>
      <c r="AM40" s="92"/>
      <c r="AN40" s="92"/>
      <c r="AO40" s="92">
        <f>AO14+AO23</f>
        <v>0</v>
      </c>
      <c r="AP40" s="92"/>
      <c r="AQ40" s="92"/>
      <c r="AR40" s="92"/>
      <c r="AS40" s="92"/>
      <c r="AT40" s="92"/>
      <c r="AU40" s="92">
        <f>AU14+AU23</f>
        <v>-749928</v>
      </c>
      <c r="AV40" s="92"/>
      <c r="AW40" s="92"/>
      <c r="AX40" s="92"/>
      <c r="AY40" s="92"/>
      <c r="AZ40" s="92"/>
      <c r="BA40" s="92">
        <f>BA14+BA23</f>
        <v>0</v>
      </c>
      <c r="BB40" s="92"/>
      <c r="BC40" s="92"/>
      <c r="BD40" s="92"/>
      <c r="BE40" s="92"/>
      <c r="BF40" s="92"/>
      <c r="BG40" s="92">
        <f>BG14+BG23</f>
        <v>0</v>
      </c>
      <c r="BH40" s="92"/>
      <c r="BI40" s="92"/>
      <c r="BJ40" s="92"/>
      <c r="BK40" s="92"/>
      <c r="BL40" s="92"/>
      <c r="BM40" s="304" t="s">
        <v>123</v>
      </c>
      <c r="BN40" s="304"/>
      <c r="BO40" s="304"/>
      <c r="BP40" s="304"/>
      <c r="BQ40" s="304"/>
      <c r="BR40" s="304"/>
      <c r="BS40" s="92">
        <f>W40+AI40+AO40+AU40+BA40</f>
        <v>65160</v>
      </c>
      <c r="BT40" s="92"/>
      <c r="BU40" s="92"/>
      <c r="BV40" s="92"/>
      <c r="BW40" s="92"/>
      <c r="BX40" s="92"/>
      <c r="BY40" s="231"/>
      <c r="BZ40" s="231"/>
      <c r="CA40" s="231"/>
      <c r="CB40" s="231"/>
      <c r="CC40" s="231"/>
      <c r="CD40" s="258"/>
    </row>
    <row r="41" spans="1:82" ht="3" customHeight="1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324"/>
      <c r="P41" s="98"/>
      <c r="Q41" s="99"/>
      <c r="R41" s="99"/>
      <c r="S41" s="99"/>
      <c r="T41" s="99"/>
      <c r="U41" s="99"/>
      <c r="V41" s="99"/>
      <c r="W41" s="14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304"/>
      <c r="BN41" s="304"/>
      <c r="BO41" s="304"/>
      <c r="BP41" s="304"/>
      <c r="BQ41" s="304"/>
      <c r="BR41" s="304"/>
      <c r="BS41" s="92"/>
      <c r="BT41" s="92"/>
      <c r="BU41" s="92"/>
      <c r="BV41" s="92"/>
      <c r="BW41" s="92"/>
      <c r="BX41" s="92"/>
      <c r="BY41" s="231"/>
      <c r="BZ41" s="231"/>
      <c r="CA41" s="231"/>
      <c r="CB41" s="231"/>
      <c r="CC41" s="231"/>
      <c r="CD41" s="258"/>
    </row>
    <row r="42" spans="1:82" ht="12.7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324"/>
      <c r="P42" s="15"/>
      <c r="Q42" s="6"/>
      <c r="R42" s="14" t="s">
        <v>238</v>
      </c>
      <c r="S42" s="177" t="s">
        <v>267</v>
      </c>
      <c r="T42" s="177"/>
      <c r="U42" s="6" t="s">
        <v>14</v>
      </c>
      <c r="V42" s="6"/>
      <c r="W42" s="142">
        <v>70662</v>
      </c>
      <c r="X42" s="92"/>
      <c r="Y42" s="92"/>
      <c r="Z42" s="92"/>
      <c r="AA42" s="92"/>
      <c r="AB42" s="92"/>
      <c r="AC42" s="92">
        <f>AC16+AC25</f>
        <v>0</v>
      </c>
      <c r="AD42" s="92"/>
      <c r="AE42" s="92"/>
      <c r="AF42" s="92"/>
      <c r="AG42" s="92"/>
      <c r="AH42" s="92"/>
      <c r="AI42" s="92">
        <f>AI16+AI25</f>
        <v>813574</v>
      </c>
      <c r="AJ42" s="92"/>
      <c r="AK42" s="92"/>
      <c r="AL42" s="92"/>
      <c r="AM42" s="92"/>
      <c r="AN42" s="92"/>
      <c r="AO42" s="92">
        <f>AO16+AO25</f>
        <v>0</v>
      </c>
      <c r="AP42" s="92"/>
      <c r="AQ42" s="92"/>
      <c r="AR42" s="92"/>
      <c r="AS42" s="92"/>
      <c r="AT42" s="92"/>
      <c r="AU42" s="92">
        <f>AU16+AU25</f>
        <v>-767445</v>
      </c>
      <c r="AV42" s="92"/>
      <c r="AW42" s="92"/>
      <c r="AX42" s="92"/>
      <c r="AY42" s="92"/>
      <c r="AZ42" s="92"/>
      <c r="BA42" s="92">
        <f>BA16+BA25</f>
        <v>0</v>
      </c>
      <c r="BB42" s="92"/>
      <c r="BC42" s="92"/>
      <c r="BD42" s="92"/>
      <c r="BE42" s="92"/>
      <c r="BF42" s="92"/>
      <c r="BG42" s="92">
        <f>BG16+BG25</f>
        <v>0</v>
      </c>
      <c r="BH42" s="92"/>
      <c r="BI42" s="92"/>
      <c r="BJ42" s="92"/>
      <c r="BK42" s="92"/>
      <c r="BL42" s="92"/>
      <c r="BM42" s="304" t="s">
        <v>123</v>
      </c>
      <c r="BN42" s="304"/>
      <c r="BO42" s="304"/>
      <c r="BP42" s="304"/>
      <c r="BQ42" s="304"/>
      <c r="BR42" s="304"/>
      <c r="BS42" s="92">
        <f>W42+AI42+AO42+AU42+BA42</f>
        <v>116791</v>
      </c>
      <c r="BT42" s="92"/>
      <c r="BU42" s="92"/>
      <c r="BV42" s="92"/>
      <c r="BW42" s="92"/>
      <c r="BX42" s="92"/>
      <c r="BY42" s="231"/>
      <c r="BZ42" s="231"/>
      <c r="CA42" s="231"/>
      <c r="CB42" s="231"/>
      <c r="CC42" s="231"/>
      <c r="CD42" s="258"/>
    </row>
    <row r="43" spans="1:82" ht="3" customHeight="1" thickBot="1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325"/>
      <c r="P43" s="98"/>
      <c r="Q43" s="99"/>
      <c r="R43" s="99"/>
      <c r="S43" s="99"/>
      <c r="T43" s="99"/>
      <c r="U43" s="99"/>
      <c r="V43" s="99"/>
      <c r="W43" s="322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326"/>
      <c r="BN43" s="326"/>
      <c r="BO43" s="326"/>
      <c r="BP43" s="326"/>
      <c r="BQ43" s="326"/>
      <c r="BR43" s="326"/>
      <c r="BS43" s="293"/>
      <c r="BT43" s="293"/>
      <c r="BU43" s="293"/>
      <c r="BV43" s="293"/>
      <c r="BW43" s="293"/>
      <c r="BX43" s="293"/>
      <c r="BY43" s="101"/>
      <c r="BZ43" s="101"/>
      <c r="CA43" s="101"/>
      <c r="CB43" s="101"/>
      <c r="CC43" s="101"/>
      <c r="CD43" s="321"/>
    </row>
  </sheetData>
  <sheetProtection/>
  <mergeCells count="303">
    <mergeCell ref="A38:O38"/>
    <mergeCell ref="P38:V38"/>
    <mergeCell ref="BM35:BR36"/>
    <mergeCell ref="P36:V36"/>
    <mergeCell ref="S37:T37"/>
    <mergeCell ref="W37:AB38"/>
    <mergeCell ref="AC37:AH38"/>
    <mergeCell ref="AI37:AN38"/>
    <mergeCell ref="AO37:AT38"/>
    <mergeCell ref="AU37:AZ38"/>
    <mergeCell ref="BA37:BF38"/>
    <mergeCell ref="BG37:BL38"/>
    <mergeCell ref="BM37:BR38"/>
    <mergeCell ref="A35:O37"/>
    <mergeCell ref="S35:T35"/>
    <mergeCell ref="W35:AB36"/>
    <mergeCell ref="AC35:AH36"/>
    <mergeCell ref="AI35:AN36"/>
    <mergeCell ref="AO35:AT36"/>
    <mergeCell ref="AU35:AZ36"/>
    <mergeCell ref="AI6:AT6"/>
    <mergeCell ref="A27:O27"/>
    <mergeCell ref="A28:O29"/>
    <mergeCell ref="A19:O20"/>
    <mergeCell ref="BA16:BF17"/>
    <mergeCell ref="S20:T20"/>
    <mergeCell ref="P21:V21"/>
    <mergeCell ref="AU20:AZ21"/>
    <mergeCell ref="BA20:BF21"/>
    <mergeCell ref="AU7:AZ7"/>
    <mergeCell ref="AU8:AZ8"/>
    <mergeCell ref="AU13:AZ13"/>
    <mergeCell ref="BA7:BF7"/>
    <mergeCell ref="BA8:BF8"/>
    <mergeCell ref="A11:O11"/>
    <mergeCell ref="P11:V11"/>
    <mergeCell ref="P13:V13"/>
    <mergeCell ref="W16:AB17"/>
    <mergeCell ref="W14:AB15"/>
    <mergeCell ref="P22:V22"/>
    <mergeCell ref="A14:O17"/>
    <mergeCell ref="P15:V15"/>
    <mergeCell ref="A31:O33"/>
    <mergeCell ref="A34:O34"/>
    <mergeCell ref="BM22:BR22"/>
    <mergeCell ref="BG29:BL30"/>
    <mergeCell ref="AO23:AT24"/>
    <mergeCell ref="AI25:AN26"/>
    <mergeCell ref="AO25:AT26"/>
    <mergeCell ref="AI27:AN28"/>
    <mergeCell ref="AO27:AT28"/>
    <mergeCell ref="S31:T31"/>
    <mergeCell ref="W31:AB32"/>
    <mergeCell ref="AC31:AH32"/>
    <mergeCell ref="P32:V32"/>
    <mergeCell ref="AC29:AH30"/>
    <mergeCell ref="AU29:AZ30"/>
    <mergeCell ref="AI23:AN24"/>
    <mergeCell ref="AI31:AN32"/>
    <mergeCell ref="AO31:AT32"/>
    <mergeCell ref="BM31:BR32"/>
    <mergeCell ref="BG27:BL28"/>
    <mergeCell ref="BM23:BR24"/>
    <mergeCell ref="BG31:BL32"/>
    <mergeCell ref="BM27:BR28"/>
    <mergeCell ref="A30:O30"/>
    <mergeCell ref="BS5:CD5"/>
    <mergeCell ref="BS6:CD6"/>
    <mergeCell ref="BS7:BX7"/>
    <mergeCell ref="AU31:AZ32"/>
    <mergeCell ref="AU27:AZ28"/>
    <mergeCell ref="AC14:AH15"/>
    <mergeCell ref="AU14:AZ15"/>
    <mergeCell ref="AC16:AH17"/>
    <mergeCell ref="AO18:AT19"/>
    <mergeCell ref="AC20:AH21"/>
    <mergeCell ref="AU22:AZ22"/>
    <mergeCell ref="AU18:AZ19"/>
    <mergeCell ref="AU16:AZ17"/>
    <mergeCell ref="BS31:BX32"/>
    <mergeCell ref="BS29:BX30"/>
    <mergeCell ref="BS25:BX26"/>
    <mergeCell ref="BG20:BL21"/>
    <mergeCell ref="BS13:BX13"/>
    <mergeCell ref="BA13:BF13"/>
    <mergeCell ref="W5:AH5"/>
    <mergeCell ref="W6:AH6"/>
    <mergeCell ref="AI5:BR5"/>
    <mergeCell ref="AU6:BL6"/>
    <mergeCell ref="BM6:BR6"/>
    <mergeCell ref="BY7:CD7"/>
    <mergeCell ref="BS8:BX8"/>
    <mergeCell ref="BY8:CD8"/>
    <mergeCell ref="BG13:BL13"/>
    <mergeCell ref="BG14:BL15"/>
    <mergeCell ref="BY13:CD13"/>
    <mergeCell ref="BA9:BF9"/>
    <mergeCell ref="BG7:BL7"/>
    <mergeCell ref="BG8:BL8"/>
    <mergeCell ref="BG12:BL12"/>
    <mergeCell ref="BM9:BR9"/>
    <mergeCell ref="BG10:BL10"/>
    <mergeCell ref="BM10:BR10"/>
    <mergeCell ref="BY10:CD10"/>
    <mergeCell ref="BS11:BX11"/>
    <mergeCell ref="BY11:CD11"/>
    <mergeCell ref="BS10:BX10"/>
    <mergeCell ref="BY9:CD9"/>
    <mergeCell ref="AU11:AZ11"/>
    <mergeCell ref="BG11:BL11"/>
    <mergeCell ref="BM11:BR11"/>
    <mergeCell ref="S27:T27"/>
    <mergeCell ref="W27:AB28"/>
    <mergeCell ref="P28:V28"/>
    <mergeCell ref="W22:AB22"/>
    <mergeCell ref="A3:CD3"/>
    <mergeCell ref="BY23:CD24"/>
    <mergeCell ref="P24:V24"/>
    <mergeCell ref="S25:T25"/>
    <mergeCell ref="W25:AB26"/>
    <mergeCell ref="AC25:AH26"/>
    <mergeCell ref="AU25:AZ26"/>
    <mergeCell ref="BG25:BL26"/>
    <mergeCell ref="A10:O10"/>
    <mergeCell ref="P10:V10"/>
    <mergeCell ref="AI10:AN10"/>
    <mergeCell ref="AO10:AT10"/>
    <mergeCell ref="AC7:AH7"/>
    <mergeCell ref="AC8:AH8"/>
    <mergeCell ref="W7:AB7"/>
    <mergeCell ref="W10:AB10"/>
    <mergeCell ref="AC10:AH10"/>
    <mergeCell ref="AO7:AT7"/>
    <mergeCell ref="BM7:BR7"/>
    <mergeCell ref="BM8:BR8"/>
    <mergeCell ref="AC18:AH19"/>
    <mergeCell ref="AI14:AN15"/>
    <mergeCell ref="AO14:AT15"/>
    <mergeCell ref="BA22:BF22"/>
    <mergeCell ref="AC22:AH22"/>
    <mergeCell ref="BG22:BL22"/>
    <mergeCell ref="BG18:BL19"/>
    <mergeCell ref="AI11:AN11"/>
    <mergeCell ref="BM13:BR13"/>
    <mergeCell ref="BM14:BR15"/>
    <mergeCell ref="BM12:BR12"/>
    <mergeCell ref="AU10:AZ10"/>
    <mergeCell ref="AI22:AN22"/>
    <mergeCell ref="AO22:AT22"/>
    <mergeCell ref="AI16:AN17"/>
    <mergeCell ref="AO16:AT17"/>
    <mergeCell ref="AI18:AN19"/>
    <mergeCell ref="AI20:AN21"/>
    <mergeCell ref="AO20:AT21"/>
    <mergeCell ref="AI12:AN12"/>
    <mergeCell ref="AO11:AT11"/>
    <mergeCell ref="S16:T16"/>
    <mergeCell ref="P26:V26"/>
    <mergeCell ref="BA25:BF26"/>
    <mergeCell ref="P17:V17"/>
    <mergeCell ref="S14:T14"/>
    <mergeCell ref="A2:CD2"/>
    <mergeCell ref="A23:O26"/>
    <mergeCell ref="S23:T23"/>
    <mergeCell ref="W23:AB24"/>
    <mergeCell ref="AC23:AH24"/>
    <mergeCell ref="AU23:AZ24"/>
    <mergeCell ref="BG23:BL24"/>
    <mergeCell ref="A8:O8"/>
    <mergeCell ref="BS9:BX9"/>
    <mergeCell ref="AI7:AN7"/>
    <mergeCell ref="A22:O22"/>
    <mergeCell ref="A18:O18"/>
    <mergeCell ref="A21:O21"/>
    <mergeCell ref="W20:AB21"/>
    <mergeCell ref="S18:T18"/>
    <mergeCell ref="P19:V19"/>
    <mergeCell ref="W18:AB19"/>
    <mergeCell ref="A5:O5"/>
    <mergeCell ref="P5:V5"/>
    <mergeCell ref="A13:O13"/>
    <mergeCell ref="AI13:AN13"/>
    <mergeCell ref="A12:O12"/>
    <mergeCell ref="P12:V12"/>
    <mergeCell ref="BS33:BX34"/>
    <mergeCell ref="BY33:CD34"/>
    <mergeCell ref="BY20:CD21"/>
    <mergeCell ref="BS20:BX21"/>
    <mergeCell ref="BS23:BX24"/>
    <mergeCell ref="BS12:BX12"/>
    <mergeCell ref="BY12:CD12"/>
    <mergeCell ref="BY29:CD30"/>
    <mergeCell ref="BS27:BX28"/>
    <mergeCell ref="BS18:BX19"/>
    <mergeCell ref="BS14:BX15"/>
    <mergeCell ref="BY14:CD15"/>
    <mergeCell ref="BY16:CD17"/>
    <mergeCell ref="BY18:CD19"/>
    <mergeCell ref="BY31:CD32"/>
    <mergeCell ref="BY25:CD26"/>
    <mergeCell ref="BS16:BX17"/>
    <mergeCell ref="BS22:BX22"/>
    <mergeCell ref="BY22:CD22"/>
    <mergeCell ref="BY27:CD28"/>
    <mergeCell ref="S29:T29"/>
    <mergeCell ref="W29:AB30"/>
    <mergeCell ref="P30:V30"/>
    <mergeCell ref="AC27:AH28"/>
    <mergeCell ref="BM29:BR30"/>
    <mergeCell ref="BA10:BF10"/>
    <mergeCell ref="BA11:BF11"/>
    <mergeCell ref="P6:V6"/>
    <mergeCell ref="A7:O7"/>
    <mergeCell ref="P7:V7"/>
    <mergeCell ref="A6:O6"/>
    <mergeCell ref="BM25:BR26"/>
    <mergeCell ref="BM18:BR19"/>
    <mergeCell ref="BM20:BR21"/>
    <mergeCell ref="BG16:BL17"/>
    <mergeCell ref="BM16:BR17"/>
    <mergeCell ref="W12:AB12"/>
    <mergeCell ref="P8:V8"/>
    <mergeCell ref="AC11:AH11"/>
    <mergeCell ref="W8:AB8"/>
    <mergeCell ref="AC12:AH12"/>
    <mergeCell ref="W13:AB13"/>
    <mergeCell ref="AC13:AH13"/>
    <mergeCell ref="W11:AB11"/>
    <mergeCell ref="P34:V34"/>
    <mergeCell ref="AU33:AZ34"/>
    <mergeCell ref="BG33:BL34"/>
    <mergeCell ref="BM33:BR34"/>
    <mergeCell ref="S33:T33"/>
    <mergeCell ref="W33:AB34"/>
    <mergeCell ref="AI33:AN34"/>
    <mergeCell ref="AO33:AT34"/>
    <mergeCell ref="AC33:AH34"/>
    <mergeCell ref="A9:O9"/>
    <mergeCell ref="P9:V9"/>
    <mergeCell ref="W9:AB9"/>
    <mergeCell ref="AC9:AH9"/>
    <mergeCell ref="AI9:AN9"/>
    <mergeCell ref="AO9:AT9"/>
    <mergeCell ref="AU9:AZ9"/>
    <mergeCell ref="BG9:BL9"/>
    <mergeCell ref="AI8:AN8"/>
    <mergeCell ref="AO8:AT8"/>
    <mergeCell ref="AO13:AT13"/>
    <mergeCell ref="BA29:BF30"/>
    <mergeCell ref="BA31:BF32"/>
    <mergeCell ref="BA33:BF34"/>
    <mergeCell ref="AO12:AT12"/>
    <mergeCell ref="AU12:AZ12"/>
    <mergeCell ref="BA12:BF12"/>
    <mergeCell ref="AI29:AN30"/>
    <mergeCell ref="AO29:AT30"/>
    <mergeCell ref="BA14:BF15"/>
    <mergeCell ref="BA18:BF19"/>
    <mergeCell ref="BA23:BF24"/>
    <mergeCell ref="BA27:BF28"/>
    <mergeCell ref="A40:O43"/>
    <mergeCell ref="S40:T40"/>
    <mergeCell ref="W40:AB41"/>
    <mergeCell ref="AC40:AH41"/>
    <mergeCell ref="BM42:BR43"/>
    <mergeCell ref="BS42:BX43"/>
    <mergeCell ref="AI40:AN41"/>
    <mergeCell ref="AO40:AT41"/>
    <mergeCell ref="AO42:AT43"/>
    <mergeCell ref="AU42:AZ43"/>
    <mergeCell ref="BM40:BR41"/>
    <mergeCell ref="BA40:BF41"/>
    <mergeCell ref="BG42:BL43"/>
    <mergeCell ref="BG40:BL41"/>
    <mergeCell ref="BS39:BX39"/>
    <mergeCell ref="BY39:CD39"/>
    <mergeCell ref="BS35:BX36"/>
    <mergeCell ref="BY35:CD36"/>
    <mergeCell ref="BS37:BX38"/>
    <mergeCell ref="P39:V39"/>
    <mergeCell ref="BY42:CD43"/>
    <mergeCell ref="P43:V43"/>
    <mergeCell ref="BY40:CD41"/>
    <mergeCell ref="P41:V41"/>
    <mergeCell ref="S42:T42"/>
    <mergeCell ref="W42:AB43"/>
    <mergeCell ref="AC42:AH43"/>
    <mergeCell ref="AI42:AN43"/>
    <mergeCell ref="AU40:AZ41"/>
    <mergeCell ref="BA42:BF43"/>
    <mergeCell ref="BS40:BX41"/>
    <mergeCell ref="BA35:BF36"/>
    <mergeCell ref="BG35:BL36"/>
    <mergeCell ref="BY37:CD38"/>
    <mergeCell ref="A39:O39"/>
    <mergeCell ref="W39:AB39"/>
    <mergeCell ref="AC39:AH39"/>
    <mergeCell ref="AI39:AN39"/>
    <mergeCell ref="AO39:AT39"/>
    <mergeCell ref="AU39:AZ39"/>
    <mergeCell ref="BA39:BF39"/>
    <mergeCell ref="BG39:BL39"/>
    <mergeCell ref="BM39:BR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G54"/>
  <sheetViews>
    <sheetView zoomScalePageLayoutView="0" workbookViewId="0" topLeftCell="A1">
      <selection activeCell="A16" sqref="A16:IV16"/>
    </sheetView>
  </sheetViews>
  <sheetFormatPr defaultColWidth="1.75390625" defaultRowHeight="12.75"/>
  <cols>
    <col min="1" max="84" width="1.75390625" style="1" customWidth="1"/>
    <col min="85" max="85" width="6.25390625" style="1" bestFit="1" customWidth="1"/>
    <col min="86" max="91" width="1.75390625" style="1" customWidth="1"/>
    <col min="92" max="92" width="2.25390625" style="1" bestFit="1" customWidth="1"/>
    <col min="93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CD1" s="3" t="s">
        <v>223</v>
      </c>
    </row>
    <row r="2" spans="1:74" s="4" customFormat="1" ht="15">
      <c r="A2" s="127" t="s">
        <v>165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V2" s="3"/>
    </row>
    <row r="3" spans="1:74" s="4" customFormat="1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V3" s="3"/>
    </row>
    <row r="4" spans="1:74" s="4" customFormat="1" ht="12">
      <c r="A4" s="109" t="s">
        <v>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22"/>
      <c r="P4" s="23"/>
      <c r="Q4" s="23"/>
      <c r="R4" s="29" t="s">
        <v>30</v>
      </c>
      <c r="S4" s="23"/>
      <c r="T4" s="123" t="s">
        <v>28</v>
      </c>
      <c r="U4" s="123"/>
      <c r="V4" s="123"/>
      <c r="W4" s="123"/>
      <c r="X4" s="123"/>
      <c r="Y4" s="123"/>
      <c r="Z4" s="123"/>
      <c r="AA4" s="123"/>
      <c r="AB4" s="123"/>
      <c r="AC4" s="123"/>
      <c r="AD4" s="23"/>
      <c r="AE4" s="23"/>
      <c r="AF4" s="24"/>
      <c r="AG4" s="109" t="s">
        <v>28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1"/>
      <c r="AY4" s="109" t="s">
        <v>28</v>
      </c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1"/>
      <c r="BV4" s="3"/>
    </row>
    <row r="5" spans="1:74" s="4" customFormat="1" ht="13.5">
      <c r="A5" s="102" t="s">
        <v>10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25"/>
      <c r="P5" s="26"/>
      <c r="Q5" s="26"/>
      <c r="R5" s="26"/>
      <c r="S5" s="26"/>
      <c r="T5" s="1"/>
      <c r="U5" s="6"/>
      <c r="V5" s="14" t="s">
        <v>4</v>
      </c>
      <c r="W5" s="108" t="s">
        <v>266</v>
      </c>
      <c r="X5" s="108"/>
      <c r="Y5" s="27" t="s">
        <v>31</v>
      </c>
      <c r="Z5" s="26"/>
      <c r="AA5" s="26"/>
      <c r="AB5" s="26"/>
      <c r="AC5" s="26"/>
      <c r="AD5" s="26"/>
      <c r="AE5" s="26"/>
      <c r="AF5" s="28"/>
      <c r="AG5" s="25"/>
      <c r="AH5" s="26"/>
      <c r="AI5" s="26"/>
      <c r="AJ5" s="26"/>
      <c r="AK5" s="26"/>
      <c r="AL5" s="1"/>
      <c r="AM5" s="6"/>
      <c r="AN5" s="14" t="s">
        <v>4</v>
      </c>
      <c r="AO5" s="108" t="s">
        <v>267</v>
      </c>
      <c r="AP5" s="108"/>
      <c r="AQ5" s="27" t="s">
        <v>14</v>
      </c>
      <c r="AR5" s="26"/>
      <c r="AS5" s="26"/>
      <c r="AT5" s="26"/>
      <c r="AU5" s="26"/>
      <c r="AV5" s="26"/>
      <c r="AW5" s="26"/>
      <c r="AX5" s="28"/>
      <c r="AY5" s="25"/>
      <c r="AZ5" s="26"/>
      <c r="BA5" s="26"/>
      <c r="BB5" s="26"/>
      <c r="BC5" s="26"/>
      <c r="BD5" s="1"/>
      <c r="BE5" s="6"/>
      <c r="BF5" s="14" t="s">
        <v>4</v>
      </c>
      <c r="BG5" s="108" t="s">
        <v>270</v>
      </c>
      <c r="BH5" s="108"/>
      <c r="BI5" s="27" t="s">
        <v>32</v>
      </c>
      <c r="BJ5" s="26"/>
      <c r="BK5" s="26"/>
      <c r="BL5" s="26"/>
      <c r="BM5" s="26"/>
      <c r="BN5" s="26"/>
      <c r="BO5" s="26"/>
      <c r="BP5" s="28"/>
      <c r="BV5" s="3"/>
    </row>
    <row r="6" spans="1:74" s="4" customFormat="1" ht="3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20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2"/>
      <c r="AG6" s="120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2"/>
      <c r="AY6" s="120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2"/>
      <c r="BV6" s="3"/>
    </row>
    <row r="7" spans="1:74" ht="11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20"/>
      <c r="O7" s="85" t="s">
        <v>131</v>
      </c>
      <c r="P7" s="85"/>
      <c r="Q7" s="85"/>
      <c r="R7" s="85"/>
      <c r="S7" s="85"/>
      <c r="T7" s="85"/>
      <c r="U7" s="85"/>
      <c r="V7" s="85"/>
      <c r="W7" s="85"/>
      <c r="X7" s="85" t="s">
        <v>248</v>
      </c>
      <c r="Y7" s="85"/>
      <c r="Z7" s="85"/>
      <c r="AA7" s="85"/>
      <c r="AB7" s="85"/>
      <c r="AC7" s="85"/>
      <c r="AD7" s="85"/>
      <c r="AE7" s="85"/>
      <c r="AF7" s="85"/>
      <c r="AG7" s="85" t="s">
        <v>131</v>
      </c>
      <c r="AH7" s="85"/>
      <c r="AI7" s="85"/>
      <c r="AJ7" s="85"/>
      <c r="AK7" s="85"/>
      <c r="AL7" s="85"/>
      <c r="AM7" s="85"/>
      <c r="AN7" s="85"/>
      <c r="AO7" s="85"/>
      <c r="AP7" s="85" t="s">
        <v>248</v>
      </c>
      <c r="AQ7" s="85"/>
      <c r="AR7" s="85"/>
      <c r="AS7" s="85"/>
      <c r="AT7" s="85"/>
      <c r="AU7" s="85"/>
      <c r="AV7" s="85"/>
      <c r="AW7" s="85"/>
      <c r="AX7" s="85"/>
      <c r="AY7" s="85" t="s">
        <v>131</v>
      </c>
      <c r="AZ7" s="85"/>
      <c r="BA7" s="85"/>
      <c r="BB7" s="85"/>
      <c r="BC7" s="85"/>
      <c r="BD7" s="85"/>
      <c r="BE7" s="85"/>
      <c r="BF7" s="85"/>
      <c r="BG7" s="85"/>
      <c r="BH7" s="85" t="s">
        <v>248</v>
      </c>
      <c r="BI7" s="85"/>
      <c r="BJ7" s="85"/>
      <c r="BK7" s="85"/>
      <c r="BL7" s="85"/>
      <c r="BM7" s="85"/>
      <c r="BN7" s="85"/>
      <c r="BO7" s="85"/>
      <c r="BP7" s="85"/>
      <c r="BV7" s="9"/>
    </row>
    <row r="8" spans="1:74" ht="11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86" t="s">
        <v>132</v>
      </c>
      <c r="P8" s="86"/>
      <c r="Q8" s="86"/>
      <c r="R8" s="86"/>
      <c r="S8" s="86"/>
      <c r="T8" s="86"/>
      <c r="U8" s="86"/>
      <c r="V8" s="86"/>
      <c r="W8" s="86"/>
      <c r="X8" s="86" t="s">
        <v>45</v>
      </c>
      <c r="Y8" s="86"/>
      <c r="Z8" s="86"/>
      <c r="AA8" s="86"/>
      <c r="AB8" s="86"/>
      <c r="AC8" s="86"/>
      <c r="AD8" s="86"/>
      <c r="AE8" s="86"/>
      <c r="AF8" s="86"/>
      <c r="AG8" s="86" t="s">
        <v>132</v>
      </c>
      <c r="AH8" s="86"/>
      <c r="AI8" s="86"/>
      <c r="AJ8" s="86"/>
      <c r="AK8" s="86"/>
      <c r="AL8" s="86"/>
      <c r="AM8" s="86"/>
      <c r="AN8" s="86"/>
      <c r="AO8" s="86"/>
      <c r="AP8" s="86" t="s">
        <v>45</v>
      </c>
      <c r="AQ8" s="86"/>
      <c r="AR8" s="86"/>
      <c r="AS8" s="86"/>
      <c r="AT8" s="86"/>
      <c r="AU8" s="86"/>
      <c r="AV8" s="86"/>
      <c r="AW8" s="86"/>
      <c r="AX8" s="86"/>
      <c r="AY8" s="86" t="s">
        <v>132</v>
      </c>
      <c r="AZ8" s="86"/>
      <c r="BA8" s="86"/>
      <c r="BB8" s="86"/>
      <c r="BC8" s="86"/>
      <c r="BD8" s="86"/>
      <c r="BE8" s="86"/>
      <c r="BF8" s="86"/>
      <c r="BG8" s="86"/>
      <c r="BH8" s="86" t="s">
        <v>45</v>
      </c>
      <c r="BI8" s="86"/>
      <c r="BJ8" s="86"/>
      <c r="BK8" s="86"/>
      <c r="BL8" s="86"/>
      <c r="BM8" s="86"/>
      <c r="BN8" s="86"/>
      <c r="BO8" s="86"/>
      <c r="BP8" s="86"/>
      <c r="BV8" s="9"/>
    </row>
    <row r="9" spans="1:74" ht="12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86" t="s">
        <v>162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 t="s">
        <v>162</v>
      </c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 t="s">
        <v>162</v>
      </c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V9" s="9"/>
    </row>
    <row r="10" spans="1:74" s="2" customFormat="1" ht="12.75" customHeight="1">
      <c r="A10" s="143" t="s">
        <v>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56">
        <v>0</v>
      </c>
      <c r="P10" s="372"/>
      <c r="Q10" s="372"/>
      <c r="R10" s="112"/>
      <c r="S10" s="112"/>
      <c r="T10" s="112"/>
      <c r="U10" s="112"/>
      <c r="V10" s="112"/>
      <c r="W10" s="112"/>
      <c r="X10" s="112">
        <v>0</v>
      </c>
      <c r="Y10" s="112"/>
      <c r="Z10" s="112"/>
      <c r="AA10" s="112"/>
      <c r="AB10" s="112"/>
      <c r="AC10" s="112"/>
      <c r="AD10" s="112"/>
      <c r="AE10" s="112"/>
      <c r="AF10" s="112"/>
      <c r="AG10" s="112">
        <v>0</v>
      </c>
      <c r="AH10" s="112"/>
      <c r="AI10" s="112"/>
      <c r="AJ10" s="112"/>
      <c r="AK10" s="112"/>
      <c r="AL10" s="112"/>
      <c r="AM10" s="112"/>
      <c r="AN10" s="112"/>
      <c r="AO10" s="112"/>
      <c r="AP10" s="112">
        <v>0</v>
      </c>
      <c r="AQ10" s="112"/>
      <c r="AR10" s="112"/>
      <c r="AS10" s="112"/>
      <c r="AT10" s="112"/>
      <c r="AU10" s="112"/>
      <c r="AV10" s="112"/>
      <c r="AW10" s="112"/>
      <c r="AX10" s="112"/>
      <c r="AY10" s="112">
        <v>0</v>
      </c>
      <c r="AZ10" s="112"/>
      <c r="BA10" s="112"/>
      <c r="BB10" s="112"/>
      <c r="BC10" s="112"/>
      <c r="BD10" s="112"/>
      <c r="BE10" s="112"/>
      <c r="BF10" s="112"/>
      <c r="BG10" s="112"/>
      <c r="BH10" s="112">
        <v>0</v>
      </c>
      <c r="BI10" s="112"/>
      <c r="BJ10" s="112"/>
      <c r="BK10" s="112"/>
      <c r="BL10" s="112"/>
      <c r="BM10" s="112"/>
      <c r="BN10" s="112"/>
      <c r="BO10" s="112"/>
      <c r="BP10" s="178"/>
      <c r="BV10" s="30"/>
    </row>
    <row r="11" spans="1:74" s="7" customFormat="1" ht="12.75">
      <c r="A11" s="143" t="s">
        <v>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24"/>
      <c r="P11" s="96"/>
      <c r="Q11" s="96"/>
      <c r="R11" s="96"/>
      <c r="S11" s="96"/>
      <c r="T11" s="96"/>
      <c r="U11" s="96"/>
      <c r="V11" s="96"/>
      <c r="W11" s="97"/>
      <c r="X11" s="95"/>
      <c r="Y11" s="96"/>
      <c r="Z11" s="96"/>
      <c r="AA11" s="96"/>
      <c r="AB11" s="96"/>
      <c r="AC11" s="96"/>
      <c r="AD11" s="96"/>
      <c r="AE11" s="96"/>
      <c r="AF11" s="97"/>
      <c r="AG11" s="95"/>
      <c r="AH11" s="96"/>
      <c r="AI11" s="96"/>
      <c r="AJ11" s="96"/>
      <c r="AK11" s="96"/>
      <c r="AL11" s="96"/>
      <c r="AM11" s="96"/>
      <c r="AN11" s="96"/>
      <c r="AO11" s="97"/>
      <c r="AP11" s="95"/>
      <c r="AQ11" s="96"/>
      <c r="AR11" s="96"/>
      <c r="AS11" s="96"/>
      <c r="AT11" s="96"/>
      <c r="AU11" s="96"/>
      <c r="AV11" s="96"/>
      <c r="AW11" s="96"/>
      <c r="AX11" s="97"/>
      <c r="AY11" s="95"/>
      <c r="AZ11" s="96"/>
      <c r="BA11" s="96"/>
      <c r="BB11" s="96"/>
      <c r="BC11" s="96"/>
      <c r="BD11" s="96"/>
      <c r="BE11" s="96"/>
      <c r="BF11" s="96"/>
      <c r="BG11" s="97"/>
      <c r="BH11" s="95"/>
      <c r="BI11" s="96"/>
      <c r="BJ11" s="96"/>
      <c r="BK11" s="96"/>
      <c r="BL11" s="96"/>
      <c r="BM11" s="96"/>
      <c r="BN11" s="96"/>
      <c r="BO11" s="96"/>
      <c r="BP11" s="103"/>
      <c r="BV11" s="30"/>
    </row>
    <row r="12" spans="1:74" s="7" customFormat="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374"/>
      <c r="P12" s="254"/>
      <c r="Q12" s="254"/>
      <c r="R12" s="254"/>
      <c r="S12" s="254"/>
      <c r="T12" s="254"/>
      <c r="U12" s="254"/>
      <c r="V12" s="254"/>
      <c r="W12" s="203"/>
      <c r="X12" s="365"/>
      <c r="Y12" s="254"/>
      <c r="Z12" s="254"/>
      <c r="AA12" s="254"/>
      <c r="AB12" s="254"/>
      <c r="AC12" s="254"/>
      <c r="AD12" s="254"/>
      <c r="AE12" s="254"/>
      <c r="AF12" s="203"/>
      <c r="AG12" s="365"/>
      <c r="AH12" s="254"/>
      <c r="AI12" s="254"/>
      <c r="AJ12" s="254"/>
      <c r="AK12" s="254"/>
      <c r="AL12" s="254"/>
      <c r="AM12" s="254"/>
      <c r="AN12" s="254"/>
      <c r="AO12" s="203"/>
      <c r="AP12" s="365"/>
      <c r="AQ12" s="254"/>
      <c r="AR12" s="254"/>
      <c r="AS12" s="254"/>
      <c r="AT12" s="254"/>
      <c r="AU12" s="254"/>
      <c r="AV12" s="254"/>
      <c r="AW12" s="254"/>
      <c r="AX12" s="203"/>
      <c r="AY12" s="365"/>
      <c r="AZ12" s="254"/>
      <c r="BA12" s="254"/>
      <c r="BB12" s="254"/>
      <c r="BC12" s="254"/>
      <c r="BD12" s="254"/>
      <c r="BE12" s="254"/>
      <c r="BF12" s="254"/>
      <c r="BG12" s="203"/>
      <c r="BH12" s="365"/>
      <c r="BI12" s="254"/>
      <c r="BJ12" s="254"/>
      <c r="BK12" s="254"/>
      <c r="BL12" s="254"/>
      <c r="BM12" s="254"/>
      <c r="BN12" s="254"/>
      <c r="BO12" s="254"/>
      <c r="BP12" s="255"/>
      <c r="BV12" s="30"/>
    </row>
    <row r="13" spans="1:74" s="46" customFormat="1" ht="9.75" customHeight="1">
      <c r="A13" s="309" t="s">
        <v>166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125"/>
      <c r="P13" s="99"/>
      <c r="Q13" s="99"/>
      <c r="R13" s="99"/>
      <c r="S13" s="99"/>
      <c r="T13" s="99"/>
      <c r="U13" s="99"/>
      <c r="V13" s="99"/>
      <c r="W13" s="100"/>
      <c r="X13" s="98"/>
      <c r="Y13" s="99"/>
      <c r="Z13" s="99"/>
      <c r="AA13" s="99"/>
      <c r="AB13" s="99"/>
      <c r="AC13" s="99"/>
      <c r="AD13" s="99"/>
      <c r="AE13" s="99"/>
      <c r="AF13" s="100"/>
      <c r="AG13" s="98"/>
      <c r="AH13" s="99"/>
      <c r="AI13" s="99"/>
      <c r="AJ13" s="99"/>
      <c r="AK13" s="99"/>
      <c r="AL13" s="99"/>
      <c r="AM13" s="99"/>
      <c r="AN13" s="99"/>
      <c r="AO13" s="100"/>
      <c r="AP13" s="98"/>
      <c r="AQ13" s="99"/>
      <c r="AR13" s="99"/>
      <c r="AS13" s="99"/>
      <c r="AT13" s="99"/>
      <c r="AU13" s="99"/>
      <c r="AV13" s="99"/>
      <c r="AW13" s="99"/>
      <c r="AX13" s="100"/>
      <c r="AY13" s="98"/>
      <c r="AZ13" s="99"/>
      <c r="BA13" s="99"/>
      <c r="BB13" s="99"/>
      <c r="BC13" s="99"/>
      <c r="BD13" s="99"/>
      <c r="BE13" s="99"/>
      <c r="BF13" s="99"/>
      <c r="BG13" s="100"/>
      <c r="BH13" s="98"/>
      <c r="BI13" s="99"/>
      <c r="BJ13" s="99"/>
      <c r="BK13" s="99"/>
      <c r="BL13" s="99"/>
      <c r="BM13" s="99"/>
      <c r="BN13" s="99"/>
      <c r="BO13" s="99"/>
      <c r="BP13" s="104"/>
      <c r="BV13" s="31"/>
    </row>
    <row r="14" spans="1:68" s="7" customFormat="1" ht="15" customHeight="1" thickBot="1">
      <c r="A14" s="286" t="s">
        <v>16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118"/>
      <c r="P14" s="227"/>
      <c r="Q14" s="227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1"/>
    </row>
    <row r="15" s="4" customFormat="1" ht="12"/>
    <row r="16" spans="1:82" ht="15">
      <c r="A16" s="127" t="s">
        <v>167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</row>
    <row r="17" ht="3" customHeight="1"/>
    <row r="18" spans="1:82" ht="11.25">
      <c r="A18" s="82" t="s">
        <v>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/>
      <c r="M18" s="85" t="s">
        <v>11</v>
      </c>
      <c r="N18" s="85"/>
      <c r="O18" s="85"/>
      <c r="P18" s="85"/>
      <c r="Q18" s="85"/>
      <c r="R18" s="85"/>
      <c r="S18" s="85"/>
      <c r="T18" s="82" t="s">
        <v>168</v>
      </c>
      <c r="U18" s="83"/>
      <c r="V18" s="83"/>
      <c r="W18" s="83"/>
      <c r="X18" s="83"/>
      <c r="Y18" s="83"/>
      <c r="Z18" s="83"/>
      <c r="AA18" s="83"/>
      <c r="AB18" s="83"/>
      <c r="AC18" s="152" t="s">
        <v>24</v>
      </c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4"/>
      <c r="BV18" s="82" t="s">
        <v>168</v>
      </c>
      <c r="BW18" s="83"/>
      <c r="BX18" s="83"/>
      <c r="BY18" s="83"/>
      <c r="BZ18" s="83"/>
      <c r="CA18" s="83"/>
      <c r="CB18" s="83"/>
      <c r="CC18" s="83"/>
      <c r="CD18" s="84"/>
    </row>
    <row r="19" spans="1:82" ht="11.25">
      <c r="A19" s="86" t="s">
        <v>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275" t="s">
        <v>169</v>
      </c>
      <c r="U19" s="276"/>
      <c r="V19" s="276"/>
      <c r="W19" s="276"/>
      <c r="X19" s="276"/>
      <c r="Y19" s="276"/>
      <c r="Z19" s="276"/>
      <c r="AA19" s="276"/>
      <c r="AB19" s="276"/>
      <c r="AC19" s="152" t="s">
        <v>136</v>
      </c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4"/>
      <c r="AU19" s="152" t="s">
        <v>113</v>
      </c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86" t="s">
        <v>156</v>
      </c>
      <c r="BN19" s="86"/>
      <c r="BO19" s="86"/>
      <c r="BP19" s="86"/>
      <c r="BQ19" s="86"/>
      <c r="BR19" s="86"/>
      <c r="BS19" s="86"/>
      <c r="BT19" s="86"/>
      <c r="BU19" s="86"/>
      <c r="BV19" s="275" t="s">
        <v>179</v>
      </c>
      <c r="BW19" s="276"/>
      <c r="BX19" s="276"/>
      <c r="BY19" s="276"/>
      <c r="BZ19" s="276"/>
      <c r="CA19" s="276"/>
      <c r="CB19" s="276"/>
      <c r="CC19" s="276"/>
      <c r="CD19" s="277"/>
    </row>
    <row r="20" spans="1:82" ht="11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 t="s">
        <v>170</v>
      </c>
      <c r="U20" s="86"/>
      <c r="V20" s="86"/>
      <c r="W20" s="86"/>
      <c r="X20" s="86"/>
      <c r="Y20" s="86"/>
      <c r="Z20" s="86"/>
      <c r="AA20" s="86"/>
      <c r="AB20" s="86"/>
      <c r="AC20" s="86" t="s">
        <v>137</v>
      </c>
      <c r="AD20" s="86"/>
      <c r="AE20" s="86"/>
      <c r="AF20" s="86"/>
      <c r="AG20" s="86"/>
      <c r="AH20" s="86"/>
      <c r="AI20" s="86"/>
      <c r="AJ20" s="86"/>
      <c r="AK20" s="86"/>
      <c r="AL20" s="86" t="s">
        <v>173</v>
      </c>
      <c r="AM20" s="86"/>
      <c r="AN20" s="86"/>
      <c r="AO20" s="86"/>
      <c r="AP20" s="86"/>
      <c r="AQ20" s="86"/>
      <c r="AR20" s="86"/>
      <c r="AS20" s="86"/>
      <c r="AT20" s="86"/>
      <c r="AU20" s="86" t="s">
        <v>149</v>
      </c>
      <c r="AV20" s="86"/>
      <c r="AW20" s="86"/>
      <c r="AX20" s="86"/>
      <c r="AY20" s="86"/>
      <c r="AZ20" s="86"/>
      <c r="BA20" s="86"/>
      <c r="BB20" s="86"/>
      <c r="BC20" s="86"/>
      <c r="BD20" s="86" t="s">
        <v>150</v>
      </c>
      <c r="BE20" s="86"/>
      <c r="BF20" s="86"/>
      <c r="BG20" s="86"/>
      <c r="BH20" s="86"/>
      <c r="BI20" s="86"/>
      <c r="BJ20" s="86"/>
      <c r="BK20" s="86"/>
      <c r="BL20" s="86"/>
      <c r="BM20" s="86" t="s">
        <v>157</v>
      </c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</row>
    <row r="21" spans="1:82" ht="11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 t="s">
        <v>171</v>
      </c>
      <c r="AD21" s="86"/>
      <c r="AE21" s="86"/>
      <c r="AF21" s="86"/>
      <c r="AG21" s="86"/>
      <c r="AH21" s="86"/>
      <c r="AI21" s="86"/>
      <c r="AJ21" s="86"/>
      <c r="AK21" s="86"/>
      <c r="AL21" s="86" t="s">
        <v>145</v>
      </c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 t="s">
        <v>175</v>
      </c>
      <c r="BE21" s="86"/>
      <c r="BF21" s="86"/>
      <c r="BG21" s="86"/>
      <c r="BH21" s="86"/>
      <c r="BI21" s="86"/>
      <c r="BJ21" s="86"/>
      <c r="BK21" s="86"/>
      <c r="BL21" s="86"/>
      <c r="BM21" s="86" t="s">
        <v>177</v>
      </c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</row>
    <row r="22" spans="1:82" ht="11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 t="s">
        <v>180</v>
      </c>
      <c r="AD22" s="86"/>
      <c r="AE22" s="86"/>
      <c r="AF22" s="86"/>
      <c r="AG22" s="86"/>
      <c r="AH22" s="86"/>
      <c r="AI22" s="86"/>
      <c r="AJ22" s="86"/>
      <c r="AK22" s="86"/>
      <c r="AL22" s="86" t="s">
        <v>142</v>
      </c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 t="s">
        <v>176</v>
      </c>
      <c r="BE22" s="86"/>
      <c r="BF22" s="86"/>
      <c r="BG22" s="86"/>
      <c r="BH22" s="86"/>
      <c r="BI22" s="86"/>
      <c r="BJ22" s="86"/>
      <c r="BK22" s="86"/>
      <c r="BL22" s="86"/>
      <c r="BM22" s="86" t="s">
        <v>178</v>
      </c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</row>
    <row r="23" spans="1:82" ht="11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 t="s">
        <v>181</v>
      </c>
      <c r="AD23" s="86"/>
      <c r="AE23" s="86"/>
      <c r="AF23" s="86"/>
      <c r="AG23" s="86"/>
      <c r="AH23" s="86"/>
      <c r="AI23" s="86"/>
      <c r="AJ23" s="86"/>
      <c r="AK23" s="86"/>
      <c r="AL23" s="86" t="s">
        <v>143</v>
      </c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</row>
    <row r="24" spans="1:82" ht="12" thickBo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 t="s">
        <v>172</v>
      </c>
      <c r="AD24" s="86"/>
      <c r="AE24" s="86"/>
      <c r="AF24" s="86"/>
      <c r="AG24" s="86"/>
      <c r="AH24" s="86"/>
      <c r="AI24" s="86"/>
      <c r="AJ24" s="86"/>
      <c r="AK24" s="86"/>
      <c r="AL24" s="86" t="s">
        <v>174</v>
      </c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</row>
    <row r="25" spans="1:82" ht="12.75" customHeight="1">
      <c r="A25" s="337" t="s">
        <v>249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76"/>
      <c r="N25" s="77"/>
      <c r="O25" s="78" t="s">
        <v>238</v>
      </c>
      <c r="P25" s="377" t="s">
        <v>266</v>
      </c>
      <c r="Q25" s="377"/>
      <c r="R25" s="77" t="s">
        <v>13</v>
      </c>
      <c r="S25" s="77"/>
      <c r="T25" s="331"/>
      <c r="U25" s="331"/>
      <c r="V25" s="331"/>
      <c r="W25" s="331"/>
      <c r="X25" s="331"/>
      <c r="Y25" s="331"/>
      <c r="Z25" s="331"/>
      <c r="AA25" s="331"/>
      <c r="AB25" s="331"/>
      <c r="AC25" s="327"/>
      <c r="AD25" s="327"/>
      <c r="AE25" s="327"/>
      <c r="AF25" s="327"/>
      <c r="AG25" s="327"/>
      <c r="AH25" s="327"/>
      <c r="AI25" s="327"/>
      <c r="AJ25" s="327"/>
      <c r="AK25" s="327"/>
      <c r="AL25" s="331"/>
      <c r="AM25" s="331"/>
      <c r="AN25" s="331"/>
      <c r="AO25" s="331"/>
      <c r="AP25" s="331"/>
      <c r="AQ25" s="331"/>
      <c r="AR25" s="331"/>
      <c r="AS25" s="331"/>
      <c r="AT25" s="331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31">
        <f>T25+AC25+AL25+AU25+BD25</f>
        <v>0</v>
      </c>
      <c r="BW25" s="331"/>
      <c r="BX25" s="331"/>
      <c r="BY25" s="331"/>
      <c r="BZ25" s="331"/>
      <c r="CA25" s="331"/>
      <c r="CB25" s="331"/>
      <c r="CC25" s="331"/>
      <c r="CD25" s="373"/>
    </row>
    <row r="26" spans="1:82" ht="12.75">
      <c r="A26" s="339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59"/>
      <c r="N26" s="301"/>
      <c r="O26" s="301"/>
      <c r="P26" s="301"/>
      <c r="Q26" s="301"/>
      <c r="R26" s="301"/>
      <c r="S26" s="301"/>
      <c r="T26" s="316"/>
      <c r="U26" s="316"/>
      <c r="V26" s="316"/>
      <c r="W26" s="316"/>
      <c r="X26" s="316"/>
      <c r="Y26" s="316"/>
      <c r="Z26" s="316"/>
      <c r="AA26" s="316"/>
      <c r="AB26" s="316"/>
      <c r="AC26" s="317"/>
      <c r="AD26" s="317"/>
      <c r="AE26" s="317"/>
      <c r="AF26" s="317"/>
      <c r="AG26" s="317"/>
      <c r="AH26" s="317"/>
      <c r="AI26" s="317"/>
      <c r="AJ26" s="317"/>
      <c r="AK26" s="317"/>
      <c r="AL26" s="316"/>
      <c r="AM26" s="316"/>
      <c r="AN26" s="316"/>
      <c r="AO26" s="316"/>
      <c r="AP26" s="316"/>
      <c r="AQ26" s="316"/>
      <c r="AR26" s="316"/>
      <c r="AS26" s="316"/>
      <c r="AT26" s="316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6"/>
      <c r="BW26" s="316"/>
      <c r="BX26" s="316"/>
      <c r="BY26" s="316"/>
      <c r="BZ26" s="316"/>
      <c r="CA26" s="316"/>
      <c r="CB26" s="316"/>
      <c r="CC26" s="316"/>
      <c r="CD26" s="318"/>
    </row>
    <row r="27" spans="1:82" ht="12.75" customHeight="1">
      <c r="A27" s="339"/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79"/>
      <c r="N27" s="80"/>
      <c r="O27" s="81" t="s">
        <v>238</v>
      </c>
      <c r="P27" s="360" t="s">
        <v>267</v>
      </c>
      <c r="Q27" s="360"/>
      <c r="R27" s="80" t="s">
        <v>14</v>
      </c>
      <c r="S27" s="80"/>
      <c r="T27" s="316"/>
      <c r="U27" s="316"/>
      <c r="V27" s="316"/>
      <c r="W27" s="316"/>
      <c r="X27" s="316"/>
      <c r="Y27" s="316"/>
      <c r="Z27" s="316"/>
      <c r="AA27" s="316"/>
      <c r="AB27" s="316"/>
      <c r="AC27" s="317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7"/>
      <c r="AV27" s="316"/>
      <c r="AW27" s="316"/>
      <c r="AX27" s="316"/>
      <c r="AY27" s="316"/>
      <c r="AZ27" s="316"/>
      <c r="BA27" s="316"/>
      <c r="BB27" s="316"/>
      <c r="BC27" s="316"/>
      <c r="BD27" s="317"/>
      <c r="BE27" s="316"/>
      <c r="BF27" s="316"/>
      <c r="BG27" s="316"/>
      <c r="BH27" s="316"/>
      <c r="BI27" s="316"/>
      <c r="BJ27" s="316"/>
      <c r="BK27" s="316"/>
      <c r="BL27" s="316"/>
      <c r="BM27" s="317"/>
      <c r="BN27" s="316"/>
      <c r="BO27" s="316"/>
      <c r="BP27" s="316"/>
      <c r="BQ27" s="316"/>
      <c r="BR27" s="316"/>
      <c r="BS27" s="316"/>
      <c r="BT27" s="316"/>
      <c r="BU27" s="316"/>
      <c r="BV27" s="316">
        <f>T27+AC27+AL27+AU27+BD27</f>
        <v>0</v>
      </c>
      <c r="BW27" s="316"/>
      <c r="BX27" s="316"/>
      <c r="BY27" s="316"/>
      <c r="BZ27" s="316"/>
      <c r="CA27" s="316"/>
      <c r="CB27" s="316"/>
      <c r="CC27" s="316"/>
      <c r="CD27" s="318"/>
    </row>
    <row r="28" spans="1:82" ht="12.7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59"/>
      <c r="N28" s="301"/>
      <c r="O28" s="301"/>
      <c r="P28" s="301"/>
      <c r="Q28" s="301"/>
      <c r="R28" s="301"/>
      <c r="S28" s="301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8"/>
    </row>
    <row r="29" spans="1:82" ht="13.5" customHeight="1">
      <c r="A29" s="343" t="s">
        <v>2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79"/>
      <c r="N29" s="80"/>
      <c r="O29" s="81" t="s">
        <v>238</v>
      </c>
      <c r="P29" s="360"/>
      <c r="Q29" s="360"/>
      <c r="R29" s="80" t="s">
        <v>13</v>
      </c>
      <c r="S29" s="80"/>
      <c r="T29" s="316"/>
      <c r="U29" s="316"/>
      <c r="V29" s="316"/>
      <c r="W29" s="316"/>
      <c r="X29" s="316"/>
      <c r="Y29" s="316"/>
      <c r="Z29" s="316"/>
      <c r="AA29" s="316"/>
      <c r="AB29" s="316"/>
      <c r="AC29" s="317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7"/>
      <c r="AV29" s="316"/>
      <c r="AW29" s="316"/>
      <c r="AX29" s="316"/>
      <c r="AY29" s="316"/>
      <c r="AZ29" s="316"/>
      <c r="BA29" s="316"/>
      <c r="BB29" s="316"/>
      <c r="BC29" s="316"/>
      <c r="BD29" s="317"/>
      <c r="BE29" s="316"/>
      <c r="BF29" s="316"/>
      <c r="BG29" s="316"/>
      <c r="BH29" s="316"/>
      <c r="BI29" s="316"/>
      <c r="BJ29" s="316"/>
      <c r="BK29" s="316"/>
      <c r="BL29" s="316"/>
      <c r="BM29" s="317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8"/>
    </row>
    <row r="30" spans="1:82" ht="4.5" customHeight="1">
      <c r="A30" s="355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9"/>
      <c r="N30" s="301"/>
      <c r="O30" s="301"/>
      <c r="P30" s="301"/>
      <c r="Q30" s="301"/>
      <c r="R30" s="301"/>
      <c r="S30" s="301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8"/>
    </row>
    <row r="31" spans="1:82" ht="13.5">
      <c r="A31" s="355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79"/>
      <c r="N31" s="80"/>
      <c r="O31" s="81" t="s">
        <v>238</v>
      </c>
      <c r="P31" s="360"/>
      <c r="Q31" s="360"/>
      <c r="R31" s="80" t="s">
        <v>14</v>
      </c>
      <c r="S31" s="80"/>
      <c r="T31" s="316"/>
      <c r="U31" s="316"/>
      <c r="V31" s="316"/>
      <c r="W31" s="316"/>
      <c r="X31" s="316"/>
      <c r="Y31" s="316"/>
      <c r="Z31" s="316"/>
      <c r="AA31" s="316"/>
      <c r="AB31" s="316"/>
      <c r="AC31" s="317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7"/>
      <c r="AV31" s="316"/>
      <c r="AW31" s="316"/>
      <c r="AX31" s="316"/>
      <c r="AY31" s="316"/>
      <c r="AZ31" s="316"/>
      <c r="BA31" s="316"/>
      <c r="BB31" s="316"/>
      <c r="BC31" s="316"/>
      <c r="BD31" s="317"/>
      <c r="BE31" s="316"/>
      <c r="BF31" s="316"/>
      <c r="BG31" s="316"/>
      <c r="BH31" s="316"/>
      <c r="BI31" s="316"/>
      <c r="BJ31" s="316"/>
      <c r="BK31" s="316"/>
      <c r="BL31" s="316"/>
      <c r="BM31" s="317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8"/>
    </row>
    <row r="32" spans="1:82" s="46" customFormat="1" ht="9.75">
      <c r="A32" s="346" t="s">
        <v>166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61"/>
      <c r="N32" s="362"/>
      <c r="O32" s="362"/>
      <c r="P32" s="362"/>
      <c r="Q32" s="362"/>
      <c r="R32" s="362"/>
      <c r="S32" s="362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8"/>
    </row>
    <row r="33" spans="1:82" ht="12.75">
      <c r="A33" s="312" t="s">
        <v>16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59"/>
      <c r="N33" s="301"/>
      <c r="O33" s="301"/>
      <c r="P33" s="301"/>
      <c r="Q33" s="301"/>
      <c r="R33" s="301"/>
      <c r="S33" s="301"/>
      <c r="T33" s="316"/>
      <c r="U33" s="316"/>
      <c r="V33" s="316"/>
      <c r="W33" s="316"/>
      <c r="X33" s="316"/>
      <c r="Y33" s="316"/>
      <c r="Z33" s="316"/>
      <c r="AA33" s="316"/>
      <c r="AB33" s="316"/>
      <c r="AC33" s="317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7"/>
      <c r="AV33" s="316"/>
      <c r="AW33" s="316"/>
      <c r="AX33" s="316"/>
      <c r="AY33" s="316"/>
      <c r="AZ33" s="316"/>
      <c r="BA33" s="316"/>
      <c r="BB33" s="316"/>
      <c r="BC33" s="316"/>
      <c r="BD33" s="317"/>
      <c r="BE33" s="316"/>
      <c r="BF33" s="316"/>
      <c r="BG33" s="316"/>
      <c r="BH33" s="316"/>
      <c r="BI33" s="316"/>
      <c r="BJ33" s="316"/>
      <c r="BK33" s="316"/>
      <c r="BL33" s="316"/>
      <c r="BM33" s="317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8"/>
    </row>
    <row r="34" spans="1:82" ht="12.75" customHeight="1">
      <c r="A34" s="337" t="s">
        <v>250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79"/>
      <c r="N34" s="80"/>
      <c r="O34" s="81" t="s">
        <v>238</v>
      </c>
      <c r="P34" s="360" t="s">
        <v>266</v>
      </c>
      <c r="Q34" s="360"/>
      <c r="R34" s="80" t="s">
        <v>13</v>
      </c>
      <c r="S34" s="80"/>
      <c r="T34" s="316">
        <f>T38+T42+T46</f>
        <v>61608</v>
      </c>
      <c r="U34" s="316"/>
      <c r="V34" s="316"/>
      <c r="W34" s="316"/>
      <c r="X34" s="316"/>
      <c r="Y34" s="316"/>
      <c r="Z34" s="316"/>
      <c r="AA34" s="316"/>
      <c r="AB34" s="316"/>
      <c r="AC34" s="316">
        <f>AC38+AC42+AC46</f>
        <v>1537864</v>
      </c>
      <c r="AD34" s="316"/>
      <c r="AE34" s="316"/>
      <c r="AF34" s="316"/>
      <c r="AG34" s="316"/>
      <c r="AH34" s="316"/>
      <c r="AI34" s="316"/>
      <c r="AJ34" s="316"/>
      <c r="AK34" s="316"/>
      <c r="AL34" s="316">
        <f>AL38+AL42+AL46</f>
        <v>0</v>
      </c>
      <c r="AM34" s="316"/>
      <c r="AN34" s="316"/>
      <c r="AO34" s="316"/>
      <c r="AP34" s="316"/>
      <c r="AQ34" s="316"/>
      <c r="AR34" s="316"/>
      <c r="AS34" s="316"/>
      <c r="AT34" s="316"/>
      <c r="AU34" s="316">
        <f>AU38+AU42+AU46</f>
        <v>-1410851</v>
      </c>
      <c r="AV34" s="316"/>
      <c r="AW34" s="316"/>
      <c r="AX34" s="316"/>
      <c r="AY34" s="316"/>
      <c r="AZ34" s="316"/>
      <c r="BA34" s="316"/>
      <c r="BB34" s="316"/>
      <c r="BC34" s="316"/>
      <c r="BD34" s="316">
        <f>BD38+BD42+BD46</f>
        <v>0</v>
      </c>
      <c r="BE34" s="316"/>
      <c r="BF34" s="316"/>
      <c r="BG34" s="316"/>
      <c r="BH34" s="316"/>
      <c r="BI34" s="316"/>
      <c r="BJ34" s="316"/>
      <c r="BK34" s="316"/>
      <c r="BL34" s="316"/>
      <c r="BM34" s="316">
        <f>BM38+BM42+BM46</f>
        <v>0</v>
      </c>
      <c r="BN34" s="316"/>
      <c r="BO34" s="316"/>
      <c r="BP34" s="316"/>
      <c r="BQ34" s="316"/>
      <c r="BR34" s="316"/>
      <c r="BS34" s="316"/>
      <c r="BT34" s="316"/>
      <c r="BU34" s="316"/>
      <c r="BV34" s="316">
        <f>BV38+BV42+BV46</f>
        <v>188621</v>
      </c>
      <c r="BW34" s="316"/>
      <c r="BX34" s="316"/>
      <c r="BY34" s="316"/>
      <c r="BZ34" s="316"/>
      <c r="CA34" s="316"/>
      <c r="CB34" s="316"/>
      <c r="CC34" s="316"/>
      <c r="CD34" s="318"/>
    </row>
    <row r="35" spans="1:82" ht="12.75">
      <c r="A35" s="339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59"/>
      <c r="N35" s="301"/>
      <c r="O35" s="301"/>
      <c r="P35" s="301"/>
      <c r="Q35" s="301"/>
      <c r="R35" s="301"/>
      <c r="S35" s="301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8"/>
    </row>
    <row r="36" spans="1:82" ht="12.75" customHeight="1">
      <c r="A36" s="339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79"/>
      <c r="N36" s="80"/>
      <c r="O36" s="81" t="s">
        <v>238</v>
      </c>
      <c r="P36" s="360" t="s">
        <v>267</v>
      </c>
      <c r="Q36" s="360"/>
      <c r="R36" s="80" t="s">
        <v>14</v>
      </c>
      <c r="S36" s="80"/>
      <c r="T36" s="316">
        <f>T40+T44+T48</f>
        <v>47630</v>
      </c>
      <c r="U36" s="316"/>
      <c r="V36" s="316"/>
      <c r="W36" s="316"/>
      <c r="X36" s="316"/>
      <c r="Y36" s="316"/>
      <c r="Z36" s="316"/>
      <c r="AA36" s="316"/>
      <c r="AB36" s="316"/>
      <c r="AC36" s="316">
        <f>AC40+AC44+AC48</f>
        <v>1275909</v>
      </c>
      <c r="AD36" s="316"/>
      <c r="AE36" s="316"/>
      <c r="AF36" s="316"/>
      <c r="AG36" s="316"/>
      <c r="AH36" s="316"/>
      <c r="AI36" s="316"/>
      <c r="AJ36" s="316"/>
      <c r="AK36" s="316"/>
      <c r="AL36" s="316">
        <f>AL40+AL44+AL48</f>
        <v>0</v>
      </c>
      <c r="AM36" s="316"/>
      <c r="AN36" s="316"/>
      <c r="AO36" s="316"/>
      <c r="AP36" s="316"/>
      <c r="AQ36" s="316"/>
      <c r="AR36" s="316"/>
      <c r="AS36" s="316"/>
      <c r="AT36" s="316"/>
      <c r="AU36" s="316">
        <f>AU40+AU44+AU48</f>
        <v>-1261931</v>
      </c>
      <c r="AV36" s="316"/>
      <c r="AW36" s="316"/>
      <c r="AX36" s="316"/>
      <c r="AY36" s="316"/>
      <c r="AZ36" s="316"/>
      <c r="BA36" s="316"/>
      <c r="BB36" s="316"/>
      <c r="BC36" s="316"/>
      <c r="BD36" s="316">
        <f>BD40+BD44+BD48</f>
        <v>0</v>
      </c>
      <c r="BE36" s="316"/>
      <c r="BF36" s="316"/>
      <c r="BG36" s="316"/>
      <c r="BH36" s="316"/>
      <c r="BI36" s="316"/>
      <c r="BJ36" s="316"/>
      <c r="BK36" s="316"/>
      <c r="BL36" s="316"/>
      <c r="BM36" s="316">
        <f>BM40+BM44+BM48</f>
        <v>0</v>
      </c>
      <c r="BN36" s="316"/>
      <c r="BO36" s="316"/>
      <c r="BP36" s="316"/>
      <c r="BQ36" s="316"/>
      <c r="BR36" s="316"/>
      <c r="BS36" s="316"/>
      <c r="BT36" s="316"/>
      <c r="BU36" s="316"/>
      <c r="BV36" s="316">
        <f>BV40+BV44+BV48</f>
        <v>61608</v>
      </c>
      <c r="BW36" s="316"/>
      <c r="BX36" s="316"/>
      <c r="BY36" s="316"/>
      <c r="BZ36" s="316"/>
      <c r="CA36" s="316"/>
      <c r="CB36" s="316"/>
      <c r="CC36" s="316"/>
      <c r="CD36" s="318"/>
    </row>
    <row r="37" spans="1:82" ht="12.75">
      <c r="A37" s="341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59"/>
      <c r="N37" s="301"/>
      <c r="O37" s="301"/>
      <c r="P37" s="301"/>
      <c r="Q37" s="301"/>
      <c r="R37" s="301"/>
      <c r="S37" s="301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8"/>
    </row>
    <row r="38" spans="1:82" ht="13.5" customHeight="1">
      <c r="A38" s="343" t="s">
        <v>2</v>
      </c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79"/>
      <c r="N38" s="80"/>
      <c r="O38" s="81" t="s">
        <v>238</v>
      </c>
      <c r="P38" s="360" t="s">
        <v>266</v>
      </c>
      <c r="Q38" s="360"/>
      <c r="R38" s="80" t="s">
        <v>13</v>
      </c>
      <c r="S38" s="80"/>
      <c r="T38" s="316">
        <f>BV40</f>
        <v>23021</v>
      </c>
      <c r="U38" s="316"/>
      <c r="V38" s="316"/>
      <c r="W38" s="316"/>
      <c r="X38" s="316"/>
      <c r="Y38" s="316"/>
      <c r="Z38" s="316"/>
      <c r="AA38" s="316"/>
      <c r="AB38" s="316"/>
      <c r="AC38" s="317">
        <v>310788</v>
      </c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7">
        <v>-318630</v>
      </c>
      <c r="AV38" s="316"/>
      <c r="AW38" s="316"/>
      <c r="AX38" s="316"/>
      <c r="AY38" s="316"/>
      <c r="AZ38" s="316"/>
      <c r="BA38" s="316"/>
      <c r="BB38" s="316"/>
      <c r="BC38" s="316"/>
      <c r="BD38" s="317"/>
      <c r="BE38" s="316"/>
      <c r="BF38" s="316"/>
      <c r="BG38" s="316"/>
      <c r="BH38" s="316"/>
      <c r="BI38" s="316"/>
      <c r="BJ38" s="316"/>
      <c r="BK38" s="316"/>
      <c r="BL38" s="316"/>
      <c r="BM38" s="317"/>
      <c r="BN38" s="316"/>
      <c r="BO38" s="316"/>
      <c r="BP38" s="316"/>
      <c r="BQ38" s="316"/>
      <c r="BR38" s="316"/>
      <c r="BS38" s="316"/>
      <c r="BT38" s="316"/>
      <c r="BU38" s="316"/>
      <c r="BV38" s="316">
        <v>15179</v>
      </c>
      <c r="BW38" s="316"/>
      <c r="BX38" s="316"/>
      <c r="BY38" s="316"/>
      <c r="BZ38" s="316"/>
      <c r="CA38" s="316"/>
      <c r="CB38" s="316"/>
      <c r="CC38" s="316"/>
      <c r="CD38" s="318"/>
    </row>
    <row r="39" spans="1:82" ht="4.5" customHeight="1">
      <c r="A39" s="375" t="s">
        <v>291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59"/>
      <c r="N39" s="301"/>
      <c r="O39" s="301"/>
      <c r="P39" s="301"/>
      <c r="Q39" s="301"/>
      <c r="R39" s="301"/>
      <c r="S39" s="301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8"/>
    </row>
    <row r="40" spans="1:82" ht="22.5" customHeight="1">
      <c r="A40" s="375"/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79"/>
      <c r="N40" s="80"/>
      <c r="O40" s="81" t="s">
        <v>238</v>
      </c>
      <c r="P40" s="360" t="s">
        <v>267</v>
      </c>
      <c r="Q40" s="360"/>
      <c r="R40" s="80" t="s">
        <v>14</v>
      </c>
      <c r="S40" s="80"/>
      <c r="T40" s="316">
        <v>21691</v>
      </c>
      <c r="U40" s="316"/>
      <c r="V40" s="316"/>
      <c r="W40" s="316"/>
      <c r="X40" s="316"/>
      <c r="Y40" s="316"/>
      <c r="Z40" s="316"/>
      <c r="AA40" s="316"/>
      <c r="AB40" s="316"/>
      <c r="AC40" s="317">
        <v>190383</v>
      </c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>
        <v>-189053</v>
      </c>
      <c r="AV40" s="316"/>
      <c r="AW40" s="316"/>
      <c r="AX40" s="316"/>
      <c r="AY40" s="316"/>
      <c r="AZ40" s="316"/>
      <c r="BA40" s="316"/>
      <c r="BB40" s="316"/>
      <c r="BC40" s="316"/>
      <c r="BD40" s="317"/>
      <c r="BE40" s="316"/>
      <c r="BF40" s="316"/>
      <c r="BG40" s="316"/>
      <c r="BH40" s="316"/>
      <c r="BI40" s="316"/>
      <c r="BJ40" s="316"/>
      <c r="BK40" s="316"/>
      <c r="BL40" s="316"/>
      <c r="BM40" s="317"/>
      <c r="BN40" s="316"/>
      <c r="BO40" s="316"/>
      <c r="BP40" s="316"/>
      <c r="BQ40" s="316"/>
      <c r="BR40" s="316"/>
      <c r="BS40" s="316"/>
      <c r="BT40" s="316"/>
      <c r="BU40" s="316"/>
      <c r="BV40" s="316">
        <f>T40+AC40+AL40+AU40+BD40</f>
        <v>23021</v>
      </c>
      <c r="BW40" s="316"/>
      <c r="BX40" s="316"/>
      <c r="BY40" s="316"/>
      <c r="BZ40" s="316"/>
      <c r="CA40" s="316"/>
      <c r="CB40" s="316"/>
      <c r="CC40" s="316"/>
      <c r="CD40" s="318"/>
    </row>
    <row r="41" spans="1:82" s="46" customFormat="1" ht="9" customHeight="1">
      <c r="A41" s="346" t="s">
        <v>166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61"/>
      <c r="N41" s="362"/>
      <c r="O41" s="362"/>
      <c r="P41" s="362"/>
      <c r="Q41" s="362"/>
      <c r="R41" s="362"/>
      <c r="S41" s="362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8"/>
    </row>
    <row r="42" spans="1:82" ht="13.5" customHeight="1">
      <c r="A42" s="343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79"/>
      <c r="N42" s="80"/>
      <c r="O42" s="81" t="s">
        <v>238</v>
      </c>
      <c r="P42" s="360" t="s">
        <v>266</v>
      </c>
      <c r="Q42" s="360"/>
      <c r="R42" s="80" t="s">
        <v>13</v>
      </c>
      <c r="S42" s="80"/>
      <c r="T42" s="316">
        <f>BV44</f>
        <v>29294</v>
      </c>
      <c r="U42" s="316"/>
      <c r="V42" s="316"/>
      <c r="W42" s="316"/>
      <c r="X42" s="316"/>
      <c r="Y42" s="316"/>
      <c r="Z42" s="316"/>
      <c r="AA42" s="316"/>
      <c r="AB42" s="316"/>
      <c r="AC42" s="317">
        <v>494411</v>
      </c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7">
        <v>-424543</v>
      </c>
      <c r="AV42" s="316"/>
      <c r="AW42" s="316"/>
      <c r="AX42" s="316"/>
      <c r="AY42" s="316"/>
      <c r="AZ42" s="316"/>
      <c r="BA42" s="316"/>
      <c r="BB42" s="316"/>
      <c r="BC42" s="316"/>
      <c r="BD42" s="317"/>
      <c r="BE42" s="316"/>
      <c r="BF42" s="316"/>
      <c r="BG42" s="316"/>
      <c r="BH42" s="316"/>
      <c r="BI42" s="316"/>
      <c r="BJ42" s="316"/>
      <c r="BK42" s="316"/>
      <c r="BL42" s="316"/>
      <c r="BM42" s="317"/>
      <c r="BN42" s="316"/>
      <c r="BO42" s="316"/>
      <c r="BP42" s="316"/>
      <c r="BQ42" s="316"/>
      <c r="BR42" s="316"/>
      <c r="BS42" s="316"/>
      <c r="BT42" s="316"/>
      <c r="BU42" s="316"/>
      <c r="BV42" s="316">
        <f>T42+AC42+AL42+AU42+BD42</f>
        <v>99162</v>
      </c>
      <c r="BW42" s="316"/>
      <c r="BX42" s="316"/>
      <c r="BY42" s="316"/>
      <c r="BZ42" s="316"/>
      <c r="CA42" s="316"/>
      <c r="CB42" s="316"/>
      <c r="CC42" s="316"/>
      <c r="CD42" s="318"/>
    </row>
    <row r="43" spans="1:82" ht="4.5" customHeight="1">
      <c r="A43" s="355" t="s">
        <v>292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9"/>
      <c r="N43" s="301"/>
      <c r="O43" s="301"/>
      <c r="P43" s="301"/>
      <c r="Q43" s="301"/>
      <c r="R43" s="301"/>
      <c r="S43" s="301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8"/>
    </row>
    <row r="44" spans="1:82" ht="12.75" customHeight="1">
      <c r="A44" s="355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79"/>
      <c r="N44" s="80"/>
      <c r="O44" s="81" t="s">
        <v>238</v>
      </c>
      <c r="P44" s="360" t="s">
        <v>267</v>
      </c>
      <c r="Q44" s="360"/>
      <c r="R44" s="80" t="s">
        <v>14</v>
      </c>
      <c r="S44" s="80"/>
      <c r="T44" s="316">
        <v>23958</v>
      </c>
      <c r="U44" s="316"/>
      <c r="V44" s="316"/>
      <c r="W44" s="316"/>
      <c r="X44" s="316"/>
      <c r="Y44" s="316"/>
      <c r="Z44" s="316"/>
      <c r="AA44" s="316"/>
      <c r="AB44" s="316"/>
      <c r="AC44" s="317">
        <v>445491</v>
      </c>
      <c r="AD44" s="317"/>
      <c r="AE44" s="317"/>
      <c r="AF44" s="317"/>
      <c r="AG44" s="317"/>
      <c r="AH44" s="317"/>
      <c r="AI44" s="317"/>
      <c r="AJ44" s="317"/>
      <c r="AK44" s="317"/>
      <c r="AL44" s="316"/>
      <c r="AM44" s="316"/>
      <c r="AN44" s="316"/>
      <c r="AO44" s="316"/>
      <c r="AP44" s="316"/>
      <c r="AQ44" s="316"/>
      <c r="AR44" s="316"/>
      <c r="AS44" s="316"/>
      <c r="AT44" s="316"/>
      <c r="AU44" s="317">
        <v>-440155</v>
      </c>
      <c r="AV44" s="317"/>
      <c r="AW44" s="317"/>
      <c r="AX44" s="317"/>
      <c r="AY44" s="317"/>
      <c r="AZ44" s="317"/>
      <c r="BA44" s="317"/>
      <c r="BB44" s="317"/>
      <c r="BC44" s="317"/>
      <c r="BD44" s="317"/>
      <c r="BE44" s="316"/>
      <c r="BF44" s="316"/>
      <c r="BG44" s="316"/>
      <c r="BH44" s="316"/>
      <c r="BI44" s="316"/>
      <c r="BJ44" s="316"/>
      <c r="BK44" s="316"/>
      <c r="BL44" s="316"/>
      <c r="BM44" s="317"/>
      <c r="BN44" s="316"/>
      <c r="BO44" s="316"/>
      <c r="BP44" s="316"/>
      <c r="BQ44" s="316"/>
      <c r="BR44" s="316"/>
      <c r="BS44" s="316"/>
      <c r="BT44" s="316"/>
      <c r="BU44" s="316"/>
      <c r="BV44" s="316">
        <f>T44+AC44+AL44+AU44+BD44</f>
        <v>29294</v>
      </c>
      <c r="BW44" s="316"/>
      <c r="BX44" s="316"/>
      <c r="BY44" s="316"/>
      <c r="BZ44" s="316"/>
      <c r="CA44" s="316"/>
      <c r="CB44" s="316"/>
      <c r="CC44" s="316"/>
      <c r="CD44" s="318"/>
    </row>
    <row r="45" spans="1:82" s="46" customFormat="1" ht="9" customHeight="1">
      <c r="A45" s="346" t="s">
        <v>166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61"/>
      <c r="N45" s="362"/>
      <c r="O45" s="362"/>
      <c r="P45" s="362"/>
      <c r="Q45" s="362"/>
      <c r="R45" s="362"/>
      <c r="S45" s="362"/>
      <c r="T45" s="316"/>
      <c r="U45" s="316"/>
      <c r="V45" s="316"/>
      <c r="W45" s="316"/>
      <c r="X45" s="316"/>
      <c r="Y45" s="316"/>
      <c r="Z45" s="316"/>
      <c r="AA45" s="316"/>
      <c r="AB45" s="316"/>
      <c r="AC45" s="317"/>
      <c r="AD45" s="317"/>
      <c r="AE45" s="317"/>
      <c r="AF45" s="317"/>
      <c r="AG45" s="317"/>
      <c r="AH45" s="317"/>
      <c r="AI45" s="317"/>
      <c r="AJ45" s="317"/>
      <c r="AK45" s="317"/>
      <c r="AL45" s="316"/>
      <c r="AM45" s="316"/>
      <c r="AN45" s="316"/>
      <c r="AO45" s="316"/>
      <c r="AP45" s="316"/>
      <c r="AQ45" s="316"/>
      <c r="AR45" s="316"/>
      <c r="AS45" s="316"/>
      <c r="AT45" s="316"/>
      <c r="AU45" s="317"/>
      <c r="AV45" s="317"/>
      <c r="AW45" s="317"/>
      <c r="AX45" s="317"/>
      <c r="AY45" s="317"/>
      <c r="AZ45" s="317"/>
      <c r="BA45" s="317"/>
      <c r="BB45" s="317"/>
      <c r="BC45" s="317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8"/>
    </row>
    <row r="46" spans="1:82" ht="13.5" customHeight="1">
      <c r="A46" s="34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79"/>
      <c r="N46" s="80"/>
      <c r="O46" s="81" t="s">
        <v>238</v>
      </c>
      <c r="P46" s="360" t="s">
        <v>266</v>
      </c>
      <c r="Q46" s="360"/>
      <c r="R46" s="80" t="s">
        <v>13</v>
      </c>
      <c r="S46" s="80"/>
      <c r="T46" s="316">
        <f>T51-T42-T38</f>
        <v>9293</v>
      </c>
      <c r="U46" s="316"/>
      <c r="V46" s="316"/>
      <c r="W46" s="316"/>
      <c r="X46" s="316"/>
      <c r="Y46" s="316"/>
      <c r="Z46" s="316"/>
      <c r="AA46" s="316"/>
      <c r="AB46" s="316"/>
      <c r="AC46" s="317">
        <v>732665</v>
      </c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7">
        <v>-667678</v>
      </c>
      <c r="AV46" s="316"/>
      <c r="AW46" s="316"/>
      <c r="AX46" s="316"/>
      <c r="AY46" s="316"/>
      <c r="AZ46" s="316"/>
      <c r="BA46" s="316"/>
      <c r="BB46" s="316"/>
      <c r="BC46" s="316"/>
      <c r="BD46" s="317"/>
      <c r="BE46" s="316"/>
      <c r="BF46" s="316"/>
      <c r="BG46" s="316"/>
      <c r="BH46" s="316"/>
      <c r="BI46" s="316"/>
      <c r="BJ46" s="316"/>
      <c r="BK46" s="316"/>
      <c r="BL46" s="316"/>
      <c r="BM46" s="317"/>
      <c r="BN46" s="316"/>
      <c r="BO46" s="316"/>
      <c r="BP46" s="316"/>
      <c r="BQ46" s="316"/>
      <c r="BR46" s="316"/>
      <c r="BS46" s="316"/>
      <c r="BT46" s="316"/>
      <c r="BU46" s="316"/>
      <c r="BV46" s="316">
        <f>T46+AC46+AL46+AU46+BD46</f>
        <v>74280</v>
      </c>
      <c r="BW46" s="316"/>
      <c r="BX46" s="316"/>
      <c r="BY46" s="316"/>
      <c r="BZ46" s="316"/>
      <c r="CA46" s="316"/>
      <c r="CB46" s="316"/>
      <c r="CC46" s="316"/>
      <c r="CD46" s="318"/>
    </row>
    <row r="47" spans="1:82" ht="4.5" customHeight="1">
      <c r="A47" s="352" t="s">
        <v>290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9"/>
      <c r="N47" s="301"/>
      <c r="O47" s="301"/>
      <c r="P47" s="301"/>
      <c r="Q47" s="301"/>
      <c r="R47" s="301"/>
      <c r="S47" s="301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16"/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6"/>
      <c r="CB47" s="316"/>
      <c r="CC47" s="316"/>
      <c r="CD47" s="318"/>
    </row>
    <row r="48" spans="1:85" ht="20.25" customHeight="1">
      <c r="A48" s="352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79"/>
      <c r="N48" s="80"/>
      <c r="O48" s="81" t="s">
        <v>238</v>
      </c>
      <c r="P48" s="360" t="s">
        <v>267</v>
      </c>
      <c r="Q48" s="360"/>
      <c r="R48" s="80" t="s">
        <v>14</v>
      </c>
      <c r="S48" s="80"/>
      <c r="T48" s="316">
        <f>T53-T44-T40</f>
        <v>1981</v>
      </c>
      <c r="U48" s="316"/>
      <c r="V48" s="316"/>
      <c r="W48" s="316"/>
      <c r="X48" s="316"/>
      <c r="Y48" s="316"/>
      <c r="Z48" s="316"/>
      <c r="AA48" s="316"/>
      <c r="AB48" s="316"/>
      <c r="AC48" s="317">
        <v>640035</v>
      </c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7">
        <v>-632723</v>
      </c>
      <c r="AV48" s="316"/>
      <c r="AW48" s="316"/>
      <c r="AX48" s="316"/>
      <c r="AY48" s="316"/>
      <c r="AZ48" s="316"/>
      <c r="BA48" s="316"/>
      <c r="BB48" s="316"/>
      <c r="BC48" s="316"/>
      <c r="BD48" s="317"/>
      <c r="BE48" s="316"/>
      <c r="BF48" s="316"/>
      <c r="BG48" s="316"/>
      <c r="BH48" s="316"/>
      <c r="BI48" s="316"/>
      <c r="BJ48" s="316"/>
      <c r="BK48" s="316"/>
      <c r="BL48" s="316"/>
      <c r="BM48" s="317"/>
      <c r="BN48" s="316"/>
      <c r="BO48" s="316"/>
      <c r="BP48" s="316"/>
      <c r="BQ48" s="316"/>
      <c r="BR48" s="316"/>
      <c r="BS48" s="316"/>
      <c r="BT48" s="316"/>
      <c r="BU48" s="316"/>
      <c r="BV48" s="316">
        <f>T48+AC48+AL48+AU48+BD48</f>
        <v>9293</v>
      </c>
      <c r="BW48" s="316"/>
      <c r="BX48" s="316"/>
      <c r="BY48" s="316"/>
      <c r="BZ48" s="316"/>
      <c r="CA48" s="316"/>
      <c r="CB48" s="316"/>
      <c r="CC48" s="316"/>
      <c r="CD48" s="318"/>
      <c r="CG48" s="75"/>
    </row>
    <row r="49" spans="1:82" s="46" customFormat="1" ht="9" customHeight="1">
      <c r="A49" s="346" t="s">
        <v>166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61"/>
      <c r="N49" s="362"/>
      <c r="O49" s="362"/>
      <c r="P49" s="362"/>
      <c r="Q49" s="362"/>
      <c r="R49" s="362"/>
      <c r="S49" s="362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8"/>
    </row>
    <row r="50" spans="1:82" ht="12.75">
      <c r="A50" s="370" t="s">
        <v>16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59"/>
      <c r="N50" s="301"/>
      <c r="O50" s="301"/>
      <c r="P50" s="301"/>
      <c r="Q50" s="301"/>
      <c r="R50" s="301"/>
      <c r="S50" s="301"/>
      <c r="T50" s="316"/>
      <c r="U50" s="316"/>
      <c r="V50" s="316"/>
      <c r="W50" s="316"/>
      <c r="X50" s="316"/>
      <c r="Y50" s="316"/>
      <c r="Z50" s="316"/>
      <c r="AA50" s="316"/>
      <c r="AB50" s="316"/>
      <c r="AC50" s="317"/>
      <c r="AD50" s="317"/>
      <c r="AE50" s="317"/>
      <c r="AF50" s="317"/>
      <c r="AG50" s="317"/>
      <c r="AH50" s="317"/>
      <c r="AI50" s="317"/>
      <c r="AJ50" s="317"/>
      <c r="AK50" s="317"/>
      <c r="AL50" s="316"/>
      <c r="AM50" s="316"/>
      <c r="AN50" s="316"/>
      <c r="AO50" s="316"/>
      <c r="AP50" s="316"/>
      <c r="AQ50" s="316"/>
      <c r="AR50" s="316"/>
      <c r="AS50" s="316"/>
      <c r="AT50" s="316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6"/>
      <c r="BW50" s="316"/>
      <c r="BX50" s="316"/>
      <c r="BY50" s="316"/>
      <c r="BZ50" s="316"/>
      <c r="CA50" s="316"/>
      <c r="CB50" s="316"/>
      <c r="CC50" s="316"/>
      <c r="CD50" s="318"/>
    </row>
    <row r="51" spans="1:82" ht="12.75" customHeight="1">
      <c r="A51" s="337" t="s">
        <v>164</v>
      </c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79"/>
      <c r="N51" s="80"/>
      <c r="O51" s="81" t="s">
        <v>238</v>
      </c>
      <c r="P51" s="360" t="s">
        <v>266</v>
      </c>
      <c r="Q51" s="360"/>
      <c r="R51" s="80" t="s">
        <v>13</v>
      </c>
      <c r="S51" s="80"/>
      <c r="T51" s="316">
        <v>61608</v>
      </c>
      <c r="U51" s="316"/>
      <c r="V51" s="316"/>
      <c r="W51" s="316"/>
      <c r="X51" s="316"/>
      <c r="Y51" s="316"/>
      <c r="Z51" s="316"/>
      <c r="AA51" s="316"/>
      <c r="AB51" s="316"/>
      <c r="AC51" s="316">
        <f>AC34+AC25</f>
        <v>1537864</v>
      </c>
      <c r="AD51" s="316"/>
      <c r="AE51" s="316"/>
      <c r="AF51" s="316"/>
      <c r="AG51" s="316"/>
      <c r="AH51" s="316"/>
      <c r="AI51" s="316"/>
      <c r="AJ51" s="316"/>
      <c r="AK51" s="316"/>
      <c r="AL51" s="316">
        <f>AL34+AL25</f>
        <v>0</v>
      </c>
      <c r="AM51" s="316"/>
      <c r="AN51" s="316"/>
      <c r="AO51" s="316"/>
      <c r="AP51" s="316"/>
      <c r="AQ51" s="316"/>
      <c r="AR51" s="316"/>
      <c r="AS51" s="316"/>
      <c r="AT51" s="316"/>
      <c r="AU51" s="316">
        <f>AU34+AU25</f>
        <v>-1410851</v>
      </c>
      <c r="AV51" s="316"/>
      <c r="AW51" s="316"/>
      <c r="AX51" s="316"/>
      <c r="AY51" s="316"/>
      <c r="AZ51" s="316"/>
      <c r="BA51" s="316"/>
      <c r="BB51" s="316"/>
      <c r="BC51" s="316"/>
      <c r="BD51" s="316">
        <f>BD34+BD25</f>
        <v>0</v>
      </c>
      <c r="BE51" s="316"/>
      <c r="BF51" s="316"/>
      <c r="BG51" s="316"/>
      <c r="BH51" s="316"/>
      <c r="BI51" s="316"/>
      <c r="BJ51" s="316"/>
      <c r="BK51" s="316"/>
      <c r="BL51" s="316"/>
      <c r="BM51" s="366" t="s">
        <v>123</v>
      </c>
      <c r="BN51" s="366"/>
      <c r="BO51" s="366"/>
      <c r="BP51" s="366"/>
      <c r="BQ51" s="366"/>
      <c r="BR51" s="366"/>
      <c r="BS51" s="366"/>
      <c r="BT51" s="366"/>
      <c r="BU51" s="366"/>
      <c r="BV51" s="316">
        <f>T51+AC51+AL51+AU51+BD51</f>
        <v>188621</v>
      </c>
      <c r="BW51" s="316"/>
      <c r="BX51" s="316"/>
      <c r="BY51" s="316"/>
      <c r="BZ51" s="316"/>
      <c r="CA51" s="316"/>
      <c r="CB51" s="316"/>
      <c r="CC51" s="316"/>
      <c r="CD51" s="318"/>
    </row>
    <row r="52" spans="1:82" ht="3" customHeight="1">
      <c r="A52" s="339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59"/>
      <c r="N52" s="301"/>
      <c r="O52" s="301"/>
      <c r="P52" s="301"/>
      <c r="Q52" s="301"/>
      <c r="R52" s="301"/>
      <c r="S52" s="301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  <c r="BK52" s="316"/>
      <c r="BL52" s="316"/>
      <c r="BM52" s="366"/>
      <c r="BN52" s="366"/>
      <c r="BO52" s="366"/>
      <c r="BP52" s="366"/>
      <c r="BQ52" s="366"/>
      <c r="BR52" s="366"/>
      <c r="BS52" s="366"/>
      <c r="BT52" s="366"/>
      <c r="BU52" s="366"/>
      <c r="BV52" s="316"/>
      <c r="BW52" s="316"/>
      <c r="BX52" s="316"/>
      <c r="BY52" s="316"/>
      <c r="BZ52" s="316"/>
      <c r="CA52" s="316"/>
      <c r="CB52" s="316"/>
      <c r="CC52" s="316"/>
      <c r="CD52" s="318"/>
    </row>
    <row r="53" spans="1:82" ht="12.75" customHeight="1">
      <c r="A53" s="339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79"/>
      <c r="N53" s="80"/>
      <c r="O53" s="81" t="s">
        <v>238</v>
      </c>
      <c r="P53" s="360" t="s">
        <v>267</v>
      </c>
      <c r="Q53" s="360"/>
      <c r="R53" s="80" t="s">
        <v>14</v>
      </c>
      <c r="S53" s="80"/>
      <c r="T53" s="316">
        <v>47630</v>
      </c>
      <c r="U53" s="316"/>
      <c r="V53" s="316"/>
      <c r="W53" s="316"/>
      <c r="X53" s="316"/>
      <c r="Y53" s="316"/>
      <c r="Z53" s="316"/>
      <c r="AA53" s="316"/>
      <c r="AB53" s="316"/>
      <c r="AC53" s="316">
        <f>AC27+AC36</f>
        <v>1275909</v>
      </c>
      <c r="AD53" s="316"/>
      <c r="AE53" s="316"/>
      <c r="AF53" s="316"/>
      <c r="AG53" s="316"/>
      <c r="AH53" s="316"/>
      <c r="AI53" s="316"/>
      <c r="AJ53" s="316"/>
      <c r="AK53" s="316"/>
      <c r="AL53" s="316">
        <f>AL27+AL36</f>
        <v>0</v>
      </c>
      <c r="AM53" s="316"/>
      <c r="AN53" s="316"/>
      <c r="AO53" s="316"/>
      <c r="AP53" s="316"/>
      <c r="AQ53" s="316"/>
      <c r="AR53" s="316"/>
      <c r="AS53" s="316"/>
      <c r="AT53" s="316"/>
      <c r="AU53" s="316">
        <f>AU27+AU36</f>
        <v>-1261931</v>
      </c>
      <c r="AV53" s="316"/>
      <c r="AW53" s="316"/>
      <c r="AX53" s="316"/>
      <c r="AY53" s="316"/>
      <c r="AZ53" s="316"/>
      <c r="BA53" s="316"/>
      <c r="BB53" s="316"/>
      <c r="BC53" s="316"/>
      <c r="BD53" s="316">
        <f>BD27+BD36</f>
        <v>0</v>
      </c>
      <c r="BE53" s="316"/>
      <c r="BF53" s="316"/>
      <c r="BG53" s="316"/>
      <c r="BH53" s="316"/>
      <c r="BI53" s="316"/>
      <c r="BJ53" s="316"/>
      <c r="BK53" s="316"/>
      <c r="BL53" s="316"/>
      <c r="BM53" s="366" t="s">
        <v>123</v>
      </c>
      <c r="BN53" s="366"/>
      <c r="BO53" s="366"/>
      <c r="BP53" s="366"/>
      <c r="BQ53" s="366"/>
      <c r="BR53" s="366"/>
      <c r="BS53" s="366"/>
      <c r="BT53" s="366"/>
      <c r="BU53" s="366"/>
      <c r="BV53" s="316">
        <f>T53+AC53+AL53+AU53+BD53</f>
        <v>61608</v>
      </c>
      <c r="BW53" s="316"/>
      <c r="BX53" s="316"/>
      <c r="BY53" s="316"/>
      <c r="BZ53" s="316"/>
      <c r="CA53" s="316"/>
      <c r="CB53" s="316"/>
      <c r="CC53" s="316"/>
      <c r="CD53" s="318"/>
    </row>
    <row r="54" spans="1:82" ht="3" customHeight="1" thickBot="1">
      <c r="A54" s="341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68"/>
      <c r="N54" s="369"/>
      <c r="O54" s="369"/>
      <c r="P54" s="369"/>
      <c r="Q54" s="369"/>
      <c r="R54" s="369"/>
      <c r="S54" s="369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  <c r="BK54" s="363"/>
      <c r="BL54" s="363"/>
      <c r="BM54" s="367"/>
      <c r="BN54" s="367"/>
      <c r="BO54" s="367"/>
      <c r="BP54" s="367"/>
      <c r="BQ54" s="367"/>
      <c r="BR54" s="367"/>
      <c r="BS54" s="367"/>
      <c r="BT54" s="367"/>
      <c r="BU54" s="367"/>
      <c r="BV54" s="363"/>
      <c r="BW54" s="363"/>
      <c r="BX54" s="363"/>
      <c r="BY54" s="363"/>
      <c r="BZ54" s="363"/>
      <c r="CA54" s="363"/>
      <c r="CB54" s="363"/>
      <c r="CC54" s="363"/>
      <c r="CD54" s="364"/>
    </row>
  </sheetData>
  <sheetProtection/>
  <mergeCells count="274">
    <mergeCell ref="A34:L37"/>
    <mergeCell ref="A38:L38"/>
    <mergeCell ref="A22:L22"/>
    <mergeCell ref="M22:S22"/>
    <mergeCell ref="A24:L24"/>
    <mergeCell ref="M24:S24"/>
    <mergeCell ref="T24:AB24"/>
    <mergeCell ref="A25:L28"/>
    <mergeCell ref="P25:Q25"/>
    <mergeCell ref="T25:AB26"/>
    <mergeCell ref="M26:S26"/>
    <mergeCell ref="P27:Q27"/>
    <mergeCell ref="A29:L29"/>
    <mergeCell ref="A32:L32"/>
    <mergeCell ref="A30:L31"/>
    <mergeCell ref="A33:L33"/>
    <mergeCell ref="AP7:AX7"/>
    <mergeCell ref="AG8:AO8"/>
    <mergeCell ref="AP8:AX8"/>
    <mergeCell ref="AP9:AX9"/>
    <mergeCell ref="AG9:AO9"/>
    <mergeCell ref="AG7:AO7"/>
    <mergeCell ref="BV19:CD19"/>
    <mergeCell ref="T19:AB19"/>
    <mergeCell ref="AP10:AX10"/>
    <mergeCell ref="A6:N6"/>
    <mergeCell ref="O6:AF6"/>
    <mergeCell ref="O7:W7"/>
    <mergeCell ref="X7:AF7"/>
    <mergeCell ref="O8:W8"/>
    <mergeCell ref="X8:AF8"/>
    <mergeCell ref="O9:W9"/>
    <mergeCell ref="X9:AF9"/>
    <mergeCell ref="BV21:CD21"/>
    <mergeCell ref="BM20:BU20"/>
    <mergeCell ref="A12:N12"/>
    <mergeCell ref="O14:W14"/>
    <mergeCell ref="X14:AF14"/>
    <mergeCell ref="AG14:AO14"/>
    <mergeCell ref="AP14:AX14"/>
    <mergeCell ref="A14:N14"/>
    <mergeCell ref="A13:N13"/>
    <mergeCell ref="AU20:BC20"/>
    <mergeCell ref="AG11:AO13"/>
    <mergeCell ref="A20:L20"/>
    <mergeCell ref="AL21:AT21"/>
    <mergeCell ref="AU21:BC21"/>
    <mergeCell ref="BD21:BL21"/>
    <mergeCell ref="BM21:BU21"/>
    <mergeCell ref="A11:N11"/>
    <mergeCell ref="AP11:AX13"/>
    <mergeCell ref="BV20:CD20"/>
    <mergeCell ref="BD20:BL20"/>
    <mergeCell ref="O11:W13"/>
    <mergeCell ref="M20:S20"/>
    <mergeCell ref="T20:AB20"/>
    <mergeCell ref="A21:L21"/>
    <mergeCell ref="BV22:CD22"/>
    <mergeCell ref="A23:L23"/>
    <mergeCell ref="M23:S23"/>
    <mergeCell ref="T23:AB23"/>
    <mergeCell ref="AC23:AK23"/>
    <mergeCell ref="AL23:AT23"/>
    <mergeCell ref="AU23:BC23"/>
    <mergeCell ref="BD23:BL23"/>
    <mergeCell ref="M18:S18"/>
    <mergeCell ref="T18:AB18"/>
    <mergeCell ref="AC18:BU18"/>
    <mergeCell ref="A19:L19"/>
    <mergeCell ref="M19:S19"/>
    <mergeCell ref="AU22:BC22"/>
    <mergeCell ref="BD22:BL22"/>
    <mergeCell ref="T22:AB22"/>
    <mergeCell ref="AC22:AK22"/>
    <mergeCell ref="AL22:AT22"/>
    <mergeCell ref="BV18:CD18"/>
    <mergeCell ref="AC20:AK20"/>
    <mergeCell ref="AL20:AT20"/>
    <mergeCell ref="AU19:BL19"/>
    <mergeCell ref="A18:L18"/>
    <mergeCell ref="BM23:BU23"/>
    <mergeCell ref="BV24:CD24"/>
    <mergeCell ref="AC24:AK24"/>
    <mergeCell ref="AL24:AT24"/>
    <mergeCell ref="AU24:BC24"/>
    <mergeCell ref="BD24:BL24"/>
    <mergeCell ref="BV23:CD23"/>
    <mergeCell ref="BV25:CD26"/>
    <mergeCell ref="AC25:AK26"/>
    <mergeCell ref="AL25:AT26"/>
    <mergeCell ref="AU25:BC26"/>
    <mergeCell ref="BD25:BL26"/>
    <mergeCell ref="BV31:CD32"/>
    <mergeCell ref="M32:S32"/>
    <mergeCell ref="BM27:BU28"/>
    <mergeCell ref="BV27:CD28"/>
    <mergeCell ref="AC27:AK28"/>
    <mergeCell ref="AL27:AT28"/>
    <mergeCell ref="AU27:BC28"/>
    <mergeCell ref="BD27:BL28"/>
    <mergeCell ref="BM29:BU30"/>
    <mergeCell ref="BV29:CD30"/>
    <mergeCell ref="AC29:AK30"/>
    <mergeCell ref="T31:AB32"/>
    <mergeCell ref="BM31:BU32"/>
    <mergeCell ref="BM25:BU26"/>
    <mergeCell ref="BM22:BU22"/>
    <mergeCell ref="X10:AF10"/>
    <mergeCell ref="T27:AB28"/>
    <mergeCell ref="BM24:BU24"/>
    <mergeCell ref="O10:W10"/>
    <mergeCell ref="AG10:AO10"/>
    <mergeCell ref="M21:S21"/>
    <mergeCell ref="T21:AB21"/>
    <mergeCell ref="AC21:AK21"/>
    <mergeCell ref="AU31:BC32"/>
    <mergeCell ref="BD31:BL32"/>
    <mergeCell ref="AL29:AT30"/>
    <mergeCell ref="AU29:BC30"/>
    <mergeCell ref="BD29:BL30"/>
    <mergeCell ref="X11:AF13"/>
    <mergeCell ref="AC19:AT19"/>
    <mergeCell ref="BM19:BU19"/>
    <mergeCell ref="A2:BP2"/>
    <mergeCell ref="AY4:BP4"/>
    <mergeCell ref="BG5:BH5"/>
    <mergeCell ref="AY6:BP6"/>
    <mergeCell ref="AY7:BG7"/>
    <mergeCell ref="BH7:BP7"/>
    <mergeCell ref="AY9:BG9"/>
    <mergeCell ref="BH9:BP9"/>
    <mergeCell ref="M28:S28"/>
    <mergeCell ref="A4:N4"/>
    <mergeCell ref="AG4:AX4"/>
    <mergeCell ref="T4:AC4"/>
    <mergeCell ref="AG6:AX6"/>
    <mergeCell ref="A10:N10"/>
    <mergeCell ref="A5:N5"/>
    <mergeCell ref="W5:X5"/>
    <mergeCell ref="AO5:AP5"/>
    <mergeCell ref="A7:N7"/>
    <mergeCell ref="A8:N8"/>
    <mergeCell ref="A9:N9"/>
    <mergeCell ref="AY8:BG8"/>
    <mergeCell ref="BH8:BP8"/>
    <mergeCell ref="AC40:AK41"/>
    <mergeCell ref="AL40:AT41"/>
    <mergeCell ref="AU40:BC41"/>
    <mergeCell ref="BD40:BL41"/>
    <mergeCell ref="BM50:BU50"/>
    <mergeCell ref="P40:Q40"/>
    <mergeCell ref="T40:AB41"/>
    <mergeCell ref="M41:S41"/>
    <mergeCell ref="BM38:BU39"/>
    <mergeCell ref="AC38:AK39"/>
    <mergeCell ref="AL38:AT39"/>
    <mergeCell ref="AU38:BC39"/>
    <mergeCell ref="BD38:BL39"/>
    <mergeCell ref="BM40:BU41"/>
    <mergeCell ref="BH14:BP14"/>
    <mergeCell ref="BM33:BU33"/>
    <mergeCell ref="AC31:AK32"/>
    <mergeCell ref="AL31:AT32"/>
    <mergeCell ref="AC33:AK33"/>
    <mergeCell ref="AL33:AT33"/>
    <mergeCell ref="AU33:BC33"/>
    <mergeCell ref="BD33:BL33"/>
    <mergeCell ref="P38:Q38"/>
    <mergeCell ref="T38:AB39"/>
    <mergeCell ref="M39:S39"/>
    <mergeCell ref="P36:Q36"/>
    <mergeCell ref="T36:AB37"/>
    <mergeCell ref="M37:S37"/>
    <mergeCell ref="BM34:BU35"/>
    <mergeCell ref="A51:L54"/>
    <mergeCell ref="P51:Q51"/>
    <mergeCell ref="T51:AB52"/>
    <mergeCell ref="M52:S52"/>
    <mergeCell ref="P53:Q53"/>
    <mergeCell ref="T53:AB54"/>
    <mergeCell ref="M54:S54"/>
    <mergeCell ref="AC36:AK37"/>
    <mergeCell ref="AL36:AT37"/>
    <mergeCell ref="AC53:AK54"/>
    <mergeCell ref="AL53:AT54"/>
    <mergeCell ref="BD50:BL50"/>
    <mergeCell ref="A50:L50"/>
    <mergeCell ref="M50:S50"/>
    <mergeCell ref="T50:AB50"/>
    <mergeCell ref="A41:L41"/>
    <mergeCell ref="A39:L40"/>
    <mergeCell ref="AU53:BC54"/>
    <mergeCell ref="BD53:BL54"/>
    <mergeCell ref="BM53:BU54"/>
    <mergeCell ref="AC51:AK52"/>
    <mergeCell ref="AL51:AT52"/>
    <mergeCell ref="AU51:BC52"/>
    <mergeCell ref="BD51:BL52"/>
    <mergeCell ref="AC34:AK35"/>
    <mergeCell ref="AL34:AT35"/>
    <mergeCell ref="AU34:BC35"/>
    <mergeCell ref="BD34:BL35"/>
    <mergeCell ref="BM36:BU37"/>
    <mergeCell ref="AU36:BC37"/>
    <mergeCell ref="BD36:BL37"/>
    <mergeCell ref="AC46:AK47"/>
    <mergeCell ref="AL46:AT47"/>
    <mergeCell ref="AC50:AK50"/>
    <mergeCell ref="AL50:AT50"/>
    <mergeCell ref="AU50:BC50"/>
    <mergeCell ref="BV53:CD54"/>
    <mergeCell ref="AY10:BG10"/>
    <mergeCell ref="BH10:BP10"/>
    <mergeCell ref="AY11:BG13"/>
    <mergeCell ref="BH11:BP13"/>
    <mergeCell ref="AY14:BG14"/>
    <mergeCell ref="BM51:BU52"/>
    <mergeCell ref="BV51:CD52"/>
    <mergeCell ref="A16:CD16"/>
    <mergeCell ref="BV40:CD41"/>
    <mergeCell ref="BV50:CD50"/>
    <mergeCell ref="BV38:CD39"/>
    <mergeCell ref="BV36:CD37"/>
    <mergeCell ref="BV34:CD35"/>
    <mergeCell ref="BV33:CD33"/>
    <mergeCell ref="P34:Q34"/>
    <mergeCell ref="T34:AB35"/>
    <mergeCell ref="M35:S35"/>
    <mergeCell ref="M33:S33"/>
    <mergeCell ref="T33:AB33"/>
    <mergeCell ref="P29:Q29"/>
    <mergeCell ref="T29:AB30"/>
    <mergeCell ref="M30:S30"/>
    <mergeCell ref="P31:Q31"/>
    <mergeCell ref="BV42:CD43"/>
    <mergeCell ref="A43:L44"/>
    <mergeCell ref="M43:S43"/>
    <mergeCell ref="P44:Q44"/>
    <mergeCell ref="T44:AB45"/>
    <mergeCell ref="AC44:AK45"/>
    <mergeCell ref="AL44:AT45"/>
    <mergeCell ref="AU44:BC45"/>
    <mergeCell ref="BD44:BL45"/>
    <mergeCell ref="BM44:BU45"/>
    <mergeCell ref="BV44:CD45"/>
    <mergeCell ref="A45:L45"/>
    <mergeCell ref="M45:S45"/>
    <mergeCell ref="A42:L42"/>
    <mergeCell ref="P42:Q42"/>
    <mergeCell ref="T42:AB43"/>
    <mergeCell ref="AC42:AK43"/>
    <mergeCell ref="AL42:AT43"/>
    <mergeCell ref="AU42:BC43"/>
    <mergeCell ref="BD42:BL43"/>
    <mergeCell ref="BM42:BU43"/>
    <mergeCell ref="AU46:BC47"/>
    <mergeCell ref="BD46:BL47"/>
    <mergeCell ref="BM46:BU47"/>
    <mergeCell ref="BV46:CD47"/>
    <mergeCell ref="M47:S47"/>
    <mergeCell ref="P48:Q48"/>
    <mergeCell ref="M49:S49"/>
    <mergeCell ref="A46:L46"/>
    <mergeCell ref="A47:L48"/>
    <mergeCell ref="T48:AB49"/>
    <mergeCell ref="AC48:AK49"/>
    <mergeCell ref="AL48:AT49"/>
    <mergeCell ref="AU48:BC49"/>
    <mergeCell ref="BD48:BL49"/>
    <mergeCell ref="BM48:BU49"/>
    <mergeCell ref="BV48:CD49"/>
    <mergeCell ref="A49:L49"/>
    <mergeCell ref="P46:Q46"/>
    <mergeCell ref="T46:AB47"/>
  </mergeCells>
  <printOptions/>
  <pageMargins left="0.3937007874015748" right="0.3937007874015748" top="0.27" bottom="0.17" header="0.2755905511811024" footer="0.17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2:CF31"/>
  <sheetViews>
    <sheetView zoomScalePageLayoutView="0" workbookViewId="0" topLeftCell="A1">
      <selection activeCell="AX26" sqref="AX26:BP26"/>
    </sheetView>
  </sheetViews>
  <sheetFormatPr defaultColWidth="1.75390625" defaultRowHeight="12.75"/>
  <cols>
    <col min="1" max="16384" width="1.75390625" style="1" customWidth="1"/>
  </cols>
  <sheetData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 t="s">
        <v>224</v>
      </c>
    </row>
    <row r="3" spans="1:82" s="4" customFormat="1" ht="15">
      <c r="A3" s="127" t="s">
        <v>251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82" s="4" customFormat="1" ht="12">
      <c r="A5" s="109" t="s">
        <v>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22"/>
      <c r="AB5" s="29" t="s">
        <v>30</v>
      </c>
      <c r="AC5" s="23"/>
      <c r="AD5" s="123" t="s">
        <v>271</v>
      </c>
      <c r="AE5" s="123"/>
      <c r="AF5" s="123"/>
      <c r="AG5" s="123"/>
      <c r="AH5" s="123"/>
      <c r="AI5" s="123"/>
      <c r="AJ5" s="123"/>
      <c r="AK5" s="123"/>
      <c r="AL5" s="123"/>
      <c r="AM5" s="123"/>
      <c r="AN5" s="24"/>
      <c r="AO5" s="109" t="s">
        <v>28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  <c r="BC5" s="109" t="s">
        <v>28</v>
      </c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1"/>
      <c r="CD5" s="3"/>
    </row>
    <row r="6" spans="1:82" s="4" customFormat="1" ht="13.5">
      <c r="A6" s="102" t="s">
        <v>10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25"/>
      <c r="AB6" s="26"/>
      <c r="AC6" s="26"/>
      <c r="AD6" s="1"/>
      <c r="AE6" s="6"/>
      <c r="AF6" s="14" t="s">
        <v>4</v>
      </c>
      <c r="AG6" s="108" t="s">
        <v>266</v>
      </c>
      <c r="AH6" s="108"/>
      <c r="AI6" s="27" t="s">
        <v>31</v>
      </c>
      <c r="AJ6" s="26"/>
      <c r="AK6" s="26"/>
      <c r="AL6" s="26"/>
      <c r="AM6" s="26"/>
      <c r="AN6" s="28"/>
      <c r="AO6" s="25"/>
      <c r="AP6" s="26"/>
      <c r="AQ6" s="26"/>
      <c r="AR6" s="1"/>
      <c r="AS6" s="6"/>
      <c r="AT6" s="14" t="s">
        <v>4</v>
      </c>
      <c r="AU6" s="108" t="s">
        <v>267</v>
      </c>
      <c r="AV6" s="108"/>
      <c r="AW6" s="27" t="s">
        <v>14</v>
      </c>
      <c r="AX6" s="26"/>
      <c r="AY6" s="26"/>
      <c r="AZ6" s="26"/>
      <c r="BA6" s="26"/>
      <c r="BB6" s="28"/>
      <c r="BC6" s="25"/>
      <c r="BD6" s="26"/>
      <c r="BE6" s="26"/>
      <c r="BF6" s="1"/>
      <c r="BG6" s="6"/>
      <c r="BH6" s="14" t="s">
        <v>4</v>
      </c>
      <c r="BI6" s="108" t="s">
        <v>270</v>
      </c>
      <c r="BJ6" s="108"/>
      <c r="BK6" s="27" t="s">
        <v>32</v>
      </c>
      <c r="BL6" s="26"/>
      <c r="BM6" s="26"/>
      <c r="BN6" s="26"/>
      <c r="BO6" s="26"/>
      <c r="BP6" s="28"/>
      <c r="CD6" s="3"/>
    </row>
    <row r="7" spans="1:82" s="4" customFormat="1" ht="3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2"/>
      <c r="AO7" s="120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CD7" s="3"/>
    </row>
    <row r="8" spans="1:82" s="2" customFormat="1" ht="12.75">
      <c r="A8" s="286" t="s">
        <v>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8"/>
      <c r="AA8" s="156">
        <v>0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79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79">
        <v>0</v>
      </c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78"/>
      <c r="CD8" s="30"/>
    </row>
    <row r="9" spans="1:82" s="7" customFormat="1" ht="12.75">
      <c r="A9" s="143" t="s">
        <v>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5"/>
      <c r="AA9" s="259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1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1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60"/>
      <c r="CD9" s="30"/>
    </row>
    <row r="10" spans="1:82" s="7" customFormat="1" ht="12.75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5"/>
      <c r="AA10" s="259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1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60"/>
      <c r="CD10" s="30"/>
    </row>
    <row r="11" spans="1:82" s="46" customFormat="1" ht="9.75">
      <c r="A11" s="309" t="s">
        <v>166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1"/>
      <c r="AA11" s="259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1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1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60"/>
      <c r="CD11" s="31"/>
    </row>
    <row r="12" spans="1:68" s="7" customFormat="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5"/>
      <c r="AA12" s="259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1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1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60"/>
    </row>
    <row r="13" spans="1:68" s="46" customFormat="1" ht="9.75">
      <c r="A13" s="309" t="s">
        <v>166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1"/>
      <c r="AA13" s="259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1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1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60"/>
    </row>
    <row r="14" spans="1:68" s="7" customFormat="1" ht="15" customHeight="1" thickBot="1">
      <c r="A14" s="286" t="s">
        <v>16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8"/>
      <c r="AA14" s="118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101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101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1"/>
    </row>
    <row r="15" spans="1:68" s="7" customFormat="1" ht="1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2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2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="4" customFormat="1" ht="15" customHeight="1"/>
    <row r="17" spans="1:68" ht="15">
      <c r="A17" s="127" t="s">
        <v>189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</row>
    <row r="18" spans="1:68" ht="11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</row>
    <row r="19" spans="1:68" ht="13.5">
      <c r="A19" s="102" t="s">
        <v>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25"/>
      <c r="AF19" s="26"/>
      <c r="AG19" s="26"/>
      <c r="AH19" s="26"/>
      <c r="AI19" s="26"/>
      <c r="AL19" s="6"/>
      <c r="AM19" s="14" t="s">
        <v>12</v>
      </c>
      <c r="AN19" s="108" t="s">
        <v>266</v>
      </c>
      <c r="AO19" s="108"/>
      <c r="AP19" s="27" t="s">
        <v>13</v>
      </c>
      <c r="AQ19" s="26"/>
      <c r="AR19" s="26"/>
      <c r="AS19" s="26"/>
      <c r="AT19" s="26"/>
      <c r="AU19" s="26"/>
      <c r="AV19" s="26"/>
      <c r="AW19" s="28"/>
      <c r="AX19" s="25"/>
      <c r="AY19" s="26"/>
      <c r="AZ19" s="26"/>
      <c r="BA19" s="26"/>
      <c r="BB19" s="26"/>
      <c r="BE19" s="6"/>
      <c r="BF19" s="14" t="s">
        <v>12</v>
      </c>
      <c r="BG19" s="108" t="s">
        <v>267</v>
      </c>
      <c r="BH19" s="108"/>
      <c r="BI19" s="27" t="s">
        <v>14</v>
      </c>
      <c r="BJ19" s="26"/>
      <c r="BK19" s="26"/>
      <c r="BL19" s="26"/>
      <c r="BM19" s="26"/>
      <c r="BN19" s="26"/>
      <c r="BO19" s="26"/>
      <c r="BP19" s="28"/>
    </row>
    <row r="20" spans="1:68" ht="12" thickBot="1">
      <c r="A20" s="119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</row>
    <row r="21" spans="1:68" ht="15" customHeight="1">
      <c r="A21" s="381" t="s">
        <v>182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156">
        <v>298063</v>
      </c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79">
        <v>280560</v>
      </c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384"/>
    </row>
    <row r="22" spans="1:68" ht="15" customHeight="1">
      <c r="A22" s="131" t="s">
        <v>183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42">
        <v>274701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>
        <v>290736</v>
      </c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4"/>
    </row>
    <row r="23" spans="1:68" ht="15" customHeight="1">
      <c r="A23" s="131" t="s">
        <v>184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42">
        <v>58227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>
        <v>42283</v>
      </c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4"/>
    </row>
    <row r="24" spans="1:68" ht="15" customHeight="1">
      <c r="A24" s="131" t="s">
        <v>185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42">
        <v>27581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>
        <v>20036</v>
      </c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4"/>
    </row>
    <row r="25" spans="1:68" ht="15" customHeight="1">
      <c r="A25" s="131" t="s">
        <v>186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42">
        <v>93610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>
        <f>92920-241</f>
        <v>92679</v>
      </c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4"/>
    </row>
    <row r="26" spans="1:68" ht="15" customHeight="1">
      <c r="A26" s="381" t="s">
        <v>187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142">
        <f>SUM(AE21:AW25)</f>
        <v>752182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>
        <f>SUM(AX21:BP25)</f>
        <v>726294</v>
      </c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4"/>
    </row>
    <row r="27" spans="1:68" ht="12.75">
      <c r="A27" s="149" t="s">
        <v>252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42">
        <v>-1553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>
        <v>39956</v>
      </c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378"/>
    </row>
    <row r="28" spans="1:68" ht="12.75">
      <c r="A28" s="379" t="s">
        <v>294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14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378"/>
    </row>
    <row r="29" spans="1:84" ht="12.75">
      <c r="A29" s="379" t="s">
        <v>293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142">
        <v>-84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>
        <v>101</v>
      </c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4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</row>
    <row r="30" spans="1:84" s="36" customFormat="1" ht="12.75">
      <c r="A30" s="379" t="s">
        <v>285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142">
        <v>-197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>
        <v>264</v>
      </c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4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</row>
    <row r="31" spans="1:68" ht="15" customHeight="1" thickBot="1">
      <c r="A31" s="131" t="s">
        <v>188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322">
        <f>AE26</f>
        <v>752182</v>
      </c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>
        <f>AX26</f>
        <v>726294</v>
      </c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4"/>
    </row>
  </sheetData>
  <sheetProtection/>
  <mergeCells count="70">
    <mergeCell ref="A3:BP3"/>
    <mergeCell ref="BC5:BP5"/>
    <mergeCell ref="A6:Z6"/>
    <mergeCell ref="AG6:AH6"/>
    <mergeCell ref="AU6:AV6"/>
    <mergeCell ref="BI6:BJ6"/>
    <mergeCell ref="A5:Z5"/>
    <mergeCell ref="AO5:BB5"/>
    <mergeCell ref="AD5:AM5"/>
    <mergeCell ref="A20:AD20"/>
    <mergeCell ref="AE20:AW20"/>
    <mergeCell ref="A17:BP17"/>
    <mergeCell ref="A19:AD19"/>
    <mergeCell ref="AN19:AO19"/>
    <mergeCell ref="BG19:BH19"/>
    <mergeCell ref="AX20:BP20"/>
    <mergeCell ref="A7:Z7"/>
    <mergeCell ref="AA7:AN7"/>
    <mergeCell ref="AO7:BB7"/>
    <mergeCell ref="BC7:BP7"/>
    <mergeCell ref="BC9:BP11"/>
    <mergeCell ref="BC8:BP8"/>
    <mergeCell ref="A8:Z8"/>
    <mergeCell ref="AO8:BB8"/>
    <mergeCell ref="AA8:AN8"/>
    <mergeCell ref="AO9:BB11"/>
    <mergeCell ref="A11:Z11"/>
    <mergeCell ref="A9:Z9"/>
    <mergeCell ref="AA9:AN11"/>
    <mergeCell ref="AO12:BB13"/>
    <mergeCell ref="AO14:BB14"/>
    <mergeCell ref="BC14:BP14"/>
    <mergeCell ref="A10:Z10"/>
    <mergeCell ref="BC12:BP13"/>
    <mergeCell ref="A13:Z13"/>
    <mergeCell ref="A12:Z12"/>
    <mergeCell ref="A14:Z14"/>
    <mergeCell ref="AA12:AN13"/>
    <mergeCell ref="AA14:AN14"/>
    <mergeCell ref="A21:AD21"/>
    <mergeCell ref="AE21:AW21"/>
    <mergeCell ref="AX21:BP21"/>
    <mergeCell ref="A22:AD22"/>
    <mergeCell ref="AE22:AW22"/>
    <mergeCell ref="AX22:BP22"/>
    <mergeCell ref="A23:AD23"/>
    <mergeCell ref="AE23:AW23"/>
    <mergeCell ref="AX23:BP23"/>
    <mergeCell ref="A24:AD24"/>
    <mergeCell ref="AE24:AW24"/>
    <mergeCell ref="AX24:BP24"/>
    <mergeCell ref="A25:AD25"/>
    <mergeCell ref="AE25:AW25"/>
    <mergeCell ref="AX25:BP25"/>
    <mergeCell ref="A26:AD26"/>
    <mergeCell ref="AE26:AW26"/>
    <mergeCell ref="AX26:BP26"/>
    <mergeCell ref="A31:AD31"/>
    <mergeCell ref="AE31:AW31"/>
    <mergeCell ref="AX31:BP31"/>
    <mergeCell ref="A27:AD27"/>
    <mergeCell ref="AE27:AW28"/>
    <mergeCell ref="AX27:BP28"/>
    <mergeCell ref="A28:AD28"/>
    <mergeCell ref="A30:AD30"/>
    <mergeCell ref="A29:AD29"/>
    <mergeCell ref="AE29:AW29"/>
    <mergeCell ref="AE30:AW30"/>
    <mergeCell ref="AX30:BP30"/>
    <mergeCell ref="AX29:BP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D31"/>
  <sheetViews>
    <sheetView zoomScalePageLayoutView="0" workbookViewId="0" topLeftCell="A3">
      <selection activeCell="AO27" sqref="AO27:BB33"/>
    </sheetView>
  </sheetViews>
  <sheetFormatPr defaultColWidth="1.75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225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27" t="s">
        <v>258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CD4" s="3"/>
    </row>
    <row r="5" spans="1:82" s="4" customFormat="1" ht="12">
      <c r="A5" s="109" t="s">
        <v>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09" t="s">
        <v>168</v>
      </c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  <c r="AE5" s="109" t="s">
        <v>259</v>
      </c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1"/>
      <c r="AR5" s="109" t="s">
        <v>260</v>
      </c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1"/>
      <c r="BE5" s="109" t="s">
        <v>261</v>
      </c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1"/>
      <c r="BR5" s="109" t="s">
        <v>168</v>
      </c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1"/>
    </row>
    <row r="6" spans="1:82" s="4" customFormat="1" ht="12.75" thickBot="1">
      <c r="A6" s="102" t="s">
        <v>10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20" t="s">
        <v>195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  <c r="AE6" s="120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2"/>
      <c r="AR6" s="120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2"/>
      <c r="BE6" s="120" t="s">
        <v>262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R6" s="120" t="s">
        <v>179</v>
      </c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2"/>
    </row>
    <row r="7" spans="1:82" s="4" customFormat="1" ht="12.75" customHeight="1">
      <c r="A7" s="394" t="s">
        <v>263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  <c r="R7" s="151">
        <f>R9</f>
        <v>0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51">
        <f>AE9</f>
        <v>26965</v>
      </c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51">
        <f>AR9</f>
        <v>-12554</v>
      </c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51">
        <f>BE9</f>
        <v>0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5">
        <v>14411</v>
      </c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7"/>
    </row>
    <row r="8" spans="1:82" s="4" customFormat="1" ht="12.75" customHeight="1">
      <c r="A8" s="397" t="s">
        <v>71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9"/>
      <c r="R8" s="259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59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59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59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1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60"/>
    </row>
    <row r="9" spans="1:82" s="4" customFormat="1" ht="12.75" customHeight="1">
      <c r="A9" s="143" t="s">
        <v>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  <c r="R9" s="124">
        <v>0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  <c r="AE9" s="385">
        <v>26965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391"/>
      <c r="AR9" s="385">
        <v>-12554</v>
      </c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391"/>
      <c r="BE9" s="385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391"/>
      <c r="BR9" s="385">
        <f>R9+AE9+AR9+BE9</f>
        <v>14411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386"/>
    </row>
    <row r="10" spans="1:82" s="4" customFormat="1" ht="12" customHeight="1">
      <c r="A10" s="113" t="s">
        <v>287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  <c r="R10" s="37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03"/>
      <c r="AE10" s="387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392"/>
      <c r="AR10" s="387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392"/>
      <c r="BE10" s="387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392"/>
      <c r="BR10" s="387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10"/>
    </row>
    <row r="11" spans="1:82" s="46" customFormat="1" ht="9.75" customHeight="1">
      <c r="A11" s="309" t="s">
        <v>264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1"/>
      <c r="R11" s="125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0"/>
      <c r="AE11" s="388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93"/>
      <c r="AR11" s="388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93"/>
      <c r="BE11" s="388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93"/>
      <c r="BR11" s="388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90"/>
    </row>
    <row r="12" spans="1:82" s="4" customFormat="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5"/>
      <c r="R12" s="259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1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1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1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1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60"/>
    </row>
    <row r="13" spans="1:82" s="46" customFormat="1" ht="9.75" customHeight="1">
      <c r="A13" s="309" t="s">
        <v>264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  <c r="R13" s="259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1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1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1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1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60"/>
    </row>
    <row r="14" spans="1:82" s="4" customFormat="1" ht="13.5" thickBot="1">
      <c r="A14" s="286" t="s">
        <v>16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8"/>
      <c r="R14" s="11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101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101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101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101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1"/>
    </row>
    <row r="15" spans="1:82" s="4" customFormat="1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1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CD15" s="3"/>
    </row>
    <row r="16" spans="1:82" s="4" customFormat="1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1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CD16" s="3"/>
    </row>
    <row r="17" spans="1:82" s="4" customFormat="1" ht="15">
      <c r="A17" s="127" t="s">
        <v>194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CD17" s="3"/>
    </row>
    <row r="18" spans="1:82" s="4" customFormat="1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CD18" s="3"/>
    </row>
    <row r="19" spans="1:82" s="4" customFormat="1" ht="12">
      <c r="A19" s="109" t="s">
        <v>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1"/>
      <c r="AA19" s="22"/>
      <c r="AB19" s="29" t="s">
        <v>30</v>
      </c>
      <c r="AC19" s="23"/>
      <c r="AD19" s="123" t="s">
        <v>271</v>
      </c>
      <c r="AE19" s="123"/>
      <c r="AF19" s="123"/>
      <c r="AG19" s="123"/>
      <c r="AH19" s="123"/>
      <c r="AI19" s="123"/>
      <c r="AJ19" s="123"/>
      <c r="AK19" s="123"/>
      <c r="AL19" s="123"/>
      <c r="AM19" s="123"/>
      <c r="AN19" s="24"/>
      <c r="AO19" s="109" t="s">
        <v>28</v>
      </c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/>
      <c r="BC19" s="109" t="s">
        <v>28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1"/>
      <c r="CD19" s="3"/>
    </row>
    <row r="20" spans="1:82" s="4" customFormat="1" ht="13.5">
      <c r="A20" s="102" t="s">
        <v>10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25"/>
      <c r="AB20" s="26"/>
      <c r="AC20" s="26"/>
      <c r="AD20" s="1"/>
      <c r="AE20" s="6"/>
      <c r="AF20" s="14" t="s">
        <v>4</v>
      </c>
      <c r="AG20" s="108" t="s">
        <v>266</v>
      </c>
      <c r="AH20" s="108"/>
      <c r="AI20" s="27" t="s">
        <v>31</v>
      </c>
      <c r="AJ20" s="26"/>
      <c r="AK20" s="26"/>
      <c r="AL20" s="26"/>
      <c r="AM20" s="26"/>
      <c r="AN20" s="28"/>
      <c r="AO20" s="25"/>
      <c r="AP20" s="26"/>
      <c r="AQ20" s="26"/>
      <c r="AR20" s="1"/>
      <c r="AS20" s="6"/>
      <c r="AT20" s="14" t="s">
        <v>4</v>
      </c>
      <c r="AU20" s="108" t="s">
        <v>267</v>
      </c>
      <c r="AV20" s="108"/>
      <c r="AW20" s="27" t="s">
        <v>14</v>
      </c>
      <c r="AX20" s="26"/>
      <c r="AY20" s="26"/>
      <c r="AZ20" s="26"/>
      <c r="BA20" s="26"/>
      <c r="BB20" s="28"/>
      <c r="BC20" s="25"/>
      <c r="BD20" s="26"/>
      <c r="BE20" s="26"/>
      <c r="BF20" s="1"/>
      <c r="BG20" s="6"/>
      <c r="BH20" s="14" t="s">
        <v>4</v>
      </c>
      <c r="BI20" s="108" t="s">
        <v>270</v>
      </c>
      <c r="BJ20" s="108"/>
      <c r="BK20" s="27" t="s">
        <v>32</v>
      </c>
      <c r="BL20" s="26"/>
      <c r="BM20" s="26"/>
      <c r="BN20" s="26"/>
      <c r="BO20" s="26"/>
      <c r="BP20" s="28"/>
      <c r="CD20" s="3"/>
    </row>
    <row r="21" spans="1:82" s="4" customFormat="1" ht="3" customHeight="1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2"/>
      <c r="AO21" s="120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CD21" s="3"/>
    </row>
    <row r="22" spans="1:82" s="2" customFormat="1" ht="15" customHeight="1">
      <c r="A22" s="286" t="s">
        <v>196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8"/>
      <c r="AA22" s="156">
        <v>0</v>
      </c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79">
        <v>0</v>
      </c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79">
        <v>0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78"/>
      <c r="CD22" s="30"/>
    </row>
    <row r="23" spans="1:82" s="7" customFormat="1" ht="12.75">
      <c r="A23" s="143" t="s">
        <v>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5"/>
      <c r="AA23" s="14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3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3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4"/>
      <c r="CD23" s="30"/>
    </row>
    <row r="24" spans="1:82" s="7" customFormat="1" ht="12.7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5"/>
      <c r="AA24" s="14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3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3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4"/>
      <c r="CD24" s="30"/>
    </row>
    <row r="25" spans="1:82" s="46" customFormat="1" ht="9.75">
      <c r="A25" s="309" t="s">
        <v>166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1"/>
      <c r="AA25" s="14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3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3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4"/>
      <c r="CD25" s="31"/>
    </row>
    <row r="26" spans="1:68" s="7" customFormat="1" ht="15" customHeight="1">
      <c r="A26" s="286" t="s">
        <v>16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8"/>
      <c r="AA26" s="14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3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3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4"/>
    </row>
    <row r="27" spans="1:68" s="7" customFormat="1" ht="15" customHeight="1">
      <c r="A27" s="286" t="s">
        <v>197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8"/>
      <c r="AA27" s="142">
        <v>9981</v>
      </c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3">
        <v>9981</v>
      </c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3">
        <v>0</v>
      </c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4"/>
    </row>
    <row r="28" spans="1:68" s="7" customFormat="1" ht="12.75">
      <c r="A28" s="143" t="s">
        <v>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5"/>
      <c r="AA28" s="142">
        <v>9981</v>
      </c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3">
        <v>9981</v>
      </c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3">
        <v>0</v>
      </c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4"/>
    </row>
    <row r="29" spans="1:68" s="7" customFormat="1" ht="12.75">
      <c r="A29" s="113" t="s">
        <v>286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  <c r="AA29" s="14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3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3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4"/>
    </row>
    <row r="30" spans="1:68" s="46" customFormat="1" ht="9.75">
      <c r="A30" s="309" t="s">
        <v>166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1"/>
      <c r="AA30" s="14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3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3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4"/>
    </row>
    <row r="31" spans="1:68" s="7" customFormat="1" ht="15" customHeight="1" thickBot="1">
      <c r="A31" s="286" t="s">
        <v>16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8"/>
      <c r="AA31" s="322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2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2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4"/>
    </row>
    <row r="32" s="4" customFormat="1" ht="15" customHeight="1"/>
    <row r="33" s="4" customFormat="1" ht="15" customHeight="1"/>
  </sheetData>
  <sheetProtection/>
  <mergeCells count="82">
    <mergeCell ref="A28:Z28"/>
    <mergeCell ref="BC22:BP22"/>
    <mergeCell ref="A22:Z22"/>
    <mergeCell ref="AO22:BB22"/>
    <mergeCell ref="AA22:AN22"/>
    <mergeCell ref="AO23:BB25"/>
    <mergeCell ref="A25:Z25"/>
    <mergeCell ref="AA26:AN26"/>
    <mergeCell ref="AO26:BB26"/>
    <mergeCell ref="A23:Z23"/>
    <mergeCell ref="A17:BP17"/>
    <mergeCell ref="BC19:BP19"/>
    <mergeCell ref="A20:Z20"/>
    <mergeCell ref="AG20:AH20"/>
    <mergeCell ref="AU20:AV20"/>
    <mergeCell ref="BI20:BJ20"/>
    <mergeCell ref="BC31:BP31"/>
    <mergeCell ref="BC28:BP30"/>
    <mergeCell ref="A30:Z30"/>
    <mergeCell ref="A29:Z29"/>
    <mergeCell ref="A19:Z19"/>
    <mergeCell ref="AO19:BB19"/>
    <mergeCell ref="AD19:AM19"/>
    <mergeCell ref="AA23:AN25"/>
    <mergeCell ref="BC26:BP26"/>
    <mergeCell ref="A26:Z26"/>
    <mergeCell ref="BC23:BP25"/>
    <mergeCell ref="A24:Z24"/>
    <mergeCell ref="A21:Z21"/>
    <mergeCell ref="AA21:AN21"/>
    <mergeCell ref="AO21:BB21"/>
    <mergeCell ref="BC21:BP21"/>
    <mergeCell ref="A31:Z31"/>
    <mergeCell ref="AA28:AN30"/>
    <mergeCell ref="AA31:AN31"/>
    <mergeCell ref="BR7:CD8"/>
    <mergeCell ref="A8:Q8"/>
    <mergeCell ref="AE7:AQ8"/>
    <mergeCell ref="BR12:CD13"/>
    <mergeCell ref="A12:Q12"/>
    <mergeCell ref="A13:Q13"/>
    <mergeCell ref="AE12:AQ13"/>
    <mergeCell ref="AA27:AN27"/>
    <mergeCell ref="AO27:BB27"/>
    <mergeCell ref="BC27:BP27"/>
    <mergeCell ref="A27:Z27"/>
    <mergeCell ref="AO28:BB30"/>
    <mergeCell ref="AO31:BB31"/>
    <mergeCell ref="A5:Q5"/>
    <mergeCell ref="BE5:BQ5"/>
    <mergeCell ref="BR5:CD5"/>
    <mergeCell ref="A6:Q6"/>
    <mergeCell ref="A7:Q7"/>
    <mergeCell ref="R7:AD8"/>
    <mergeCell ref="BE7:BQ8"/>
    <mergeCell ref="BR6:CD6"/>
    <mergeCell ref="AE5:AQ5"/>
    <mergeCell ref="AE6:AQ6"/>
    <mergeCell ref="AR7:BD8"/>
    <mergeCell ref="R6:AD6"/>
    <mergeCell ref="BE6:BQ6"/>
    <mergeCell ref="AE14:AQ14"/>
    <mergeCell ref="AR14:BD14"/>
    <mergeCell ref="R12:AD13"/>
    <mergeCell ref="BE12:BQ13"/>
    <mergeCell ref="AR12:BD13"/>
    <mergeCell ref="A14:Q14"/>
    <mergeCell ref="R14:AD14"/>
    <mergeCell ref="BE14:BQ14"/>
    <mergeCell ref="A3:CD3"/>
    <mergeCell ref="A11:Q11"/>
    <mergeCell ref="A10:Q10"/>
    <mergeCell ref="BR9:CD11"/>
    <mergeCell ref="BE9:BQ11"/>
    <mergeCell ref="AE9:AQ11"/>
    <mergeCell ref="R9:AD11"/>
    <mergeCell ref="A9:Q9"/>
    <mergeCell ref="AR9:BD11"/>
    <mergeCell ref="R5:AD5"/>
    <mergeCell ref="AR5:BD5"/>
    <mergeCell ref="AR6:BD6"/>
    <mergeCell ref="BR14:CD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F45"/>
  <sheetViews>
    <sheetView zoomScalePageLayoutView="0" workbookViewId="0" topLeftCell="A1">
      <selection activeCell="L54" sqref="L54"/>
    </sheetView>
  </sheetViews>
  <sheetFormatPr defaultColWidth="1.75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CD1" s="3" t="s">
        <v>226</v>
      </c>
    </row>
    <row r="2" spans="1:84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CF2" s="3"/>
    </row>
    <row r="3" spans="1:84" s="4" customFormat="1" ht="15">
      <c r="A3" s="127" t="s">
        <v>198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CF3" s="3"/>
    </row>
    <row r="4" spans="1:84" s="4" customFormat="1" ht="1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CF4" s="3"/>
    </row>
    <row r="5" spans="1:84" s="4" customFormat="1" ht="13.5">
      <c r="A5" s="102" t="s">
        <v>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25"/>
      <c r="AF5" s="26"/>
      <c r="AG5" s="26"/>
      <c r="AH5" s="26"/>
      <c r="AI5" s="26"/>
      <c r="AJ5" s="26"/>
      <c r="AK5" s="1"/>
      <c r="AL5" s="1"/>
      <c r="AM5" s="6"/>
      <c r="AN5" s="14" t="s">
        <v>12</v>
      </c>
      <c r="AO5" s="108" t="s">
        <v>266</v>
      </c>
      <c r="AP5" s="108"/>
      <c r="AQ5" s="27" t="s">
        <v>13</v>
      </c>
      <c r="AR5" s="26"/>
      <c r="AS5" s="26"/>
      <c r="AT5" s="26"/>
      <c r="AU5" s="26"/>
      <c r="AV5" s="26"/>
      <c r="AW5" s="26"/>
      <c r="AX5" s="28"/>
      <c r="AY5" s="25"/>
      <c r="AZ5" s="26"/>
      <c r="BA5" s="26"/>
      <c r="BB5" s="26"/>
      <c r="BC5" s="26"/>
      <c r="BD5" s="26"/>
      <c r="BE5" s="1"/>
      <c r="BF5" s="1"/>
      <c r="BG5" s="6"/>
      <c r="BH5" s="14" t="s">
        <v>12</v>
      </c>
      <c r="BI5" s="108" t="s">
        <v>267</v>
      </c>
      <c r="BJ5" s="108"/>
      <c r="BK5" s="27" t="s">
        <v>14</v>
      </c>
      <c r="BL5" s="26"/>
      <c r="BM5" s="26"/>
      <c r="BN5" s="26"/>
      <c r="BO5" s="26"/>
      <c r="BP5" s="26"/>
      <c r="BQ5" s="26"/>
      <c r="BR5" s="28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4" customFormat="1" ht="12.75" thickBot="1">
      <c r="A6" s="119" t="s">
        <v>10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20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4" customFormat="1" ht="15" customHeight="1">
      <c r="A7" s="381" t="s">
        <v>199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420"/>
      <c r="AE7" s="421">
        <v>0</v>
      </c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01"/>
      <c r="AY7" s="422">
        <v>0</v>
      </c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8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4" customFormat="1" ht="12.75" customHeight="1">
      <c r="A8" s="249" t="s">
        <v>2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124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5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103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4" customFormat="1" ht="12.75" customHeight="1">
      <c r="A9" s="131" t="s">
        <v>201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278"/>
      <c r="AE9" s="125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100"/>
      <c r="AY9" s="98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104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4" customFormat="1" ht="15" customHeight="1" thickBot="1">
      <c r="A10" s="131" t="s">
        <v>200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18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s="46" customFormat="1" ht="15" customHeigh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267"/>
      <c r="AE11" s="423" t="s">
        <v>17</v>
      </c>
      <c r="AF11" s="424"/>
      <c r="AG11" s="424"/>
      <c r="AH11" s="424"/>
      <c r="AI11" s="424"/>
      <c r="AJ11" s="424"/>
      <c r="AK11" s="424"/>
      <c r="AL11" s="424"/>
      <c r="AM11" s="424"/>
      <c r="AN11" s="425"/>
      <c r="AO11" s="426" t="s">
        <v>202</v>
      </c>
      <c r="AP11" s="424"/>
      <c r="AQ11" s="424"/>
      <c r="AR11" s="424"/>
      <c r="AS11" s="424"/>
      <c r="AT11" s="424"/>
      <c r="AU11" s="424"/>
      <c r="AV11" s="424"/>
      <c r="AW11" s="424"/>
      <c r="AX11" s="425"/>
      <c r="AY11" s="423" t="s">
        <v>203</v>
      </c>
      <c r="AZ11" s="424"/>
      <c r="BA11" s="424"/>
      <c r="BB11" s="424"/>
      <c r="BC11" s="424"/>
      <c r="BD11" s="424"/>
      <c r="BE11" s="424"/>
      <c r="BF11" s="424"/>
      <c r="BG11" s="424"/>
      <c r="BH11" s="425"/>
      <c r="BI11" s="426" t="s">
        <v>204</v>
      </c>
      <c r="BJ11" s="424"/>
      <c r="BK11" s="424"/>
      <c r="BL11" s="424"/>
      <c r="BM11" s="424"/>
      <c r="BN11" s="424"/>
      <c r="BO11" s="424"/>
      <c r="BP11" s="424"/>
      <c r="BQ11" s="424"/>
      <c r="BR11" s="427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s="4" customFormat="1" ht="12.75" customHeight="1">
      <c r="A12" s="249" t="s">
        <v>205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V12" s="1"/>
      <c r="W12" s="6"/>
      <c r="X12" s="14" t="s">
        <v>4</v>
      </c>
      <c r="Y12" s="108" t="s">
        <v>266</v>
      </c>
      <c r="Z12" s="108"/>
      <c r="AA12" s="27" t="s">
        <v>13</v>
      </c>
      <c r="AB12" s="49"/>
      <c r="AC12" s="49"/>
      <c r="AD12" s="50"/>
      <c r="AE12" s="124">
        <v>0</v>
      </c>
      <c r="AF12" s="96"/>
      <c r="AG12" s="96"/>
      <c r="AH12" s="96"/>
      <c r="AI12" s="96"/>
      <c r="AJ12" s="96"/>
      <c r="AK12" s="96"/>
      <c r="AL12" s="96"/>
      <c r="AM12" s="96"/>
      <c r="AN12" s="97"/>
      <c r="AO12" s="124">
        <v>0</v>
      </c>
      <c r="AP12" s="96"/>
      <c r="AQ12" s="96"/>
      <c r="AR12" s="96"/>
      <c r="AS12" s="96"/>
      <c r="AT12" s="96"/>
      <c r="AU12" s="96"/>
      <c r="AV12" s="96"/>
      <c r="AW12" s="96"/>
      <c r="AX12" s="97"/>
      <c r="AY12" s="124">
        <v>0</v>
      </c>
      <c r="AZ12" s="96"/>
      <c r="BA12" s="96"/>
      <c r="BB12" s="96"/>
      <c r="BC12" s="96"/>
      <c r="BD12" s="96"/>
      <c r="BE12" s="96"/>
      <c r="BF12" s="96"/>
      <c r="BG12" s="96"/>
      <c r="BH12" s="97"/>
      <c r="BI12" s="124">
        <v>0</v>
      </c>
      <c r="BJ12" s="96"/>
      <c r="BK12" s="96"/>
      <c r="BL12" s="96"/>
      <c r="BM12" s="96"/>
      <c r="BN12" s="96"/>
      <c r="BO12" s="96"/>
      <c r="BP12" s="96"/>
      <c r="BQ12" s="96"/>
      <c r="BR12" s="97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s="4" customFormat="1" ht="3" customHeight="1">
      <c r="A13" s="249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125"/>
      <c r="AF13" s="99"/>
      <c r="AG13" s="99"/>
      <c r="AH13" s="99"/>
      <c r="AI13" s="99"/>
      <c r="AJ13" s="99"/>
      <c r="AK13" s="99"/>
      <c r="AL13" s="99"/>
      <c r="AM13" s="99"/>
      <c r="AN13" s="100"/>
      <c r="AO13" s="125"/>
      <c r="AP13" s="99"/>
      <c r="AQ13" s="99"/>
      <c r="AR13" s="99"/>
      <c r="AS13" s="99"/>
      <c r="AT13" s="99"/>
      <c r="AU13" s="99"/>
      <c r="AV13" s="99"/>
      <c r="AW13" s="99"/>
      <c r="AX13" s="100"/>
      <c r="AY13" s="125"/>
      <c r="AZ13" s="99"/>
      <c r="BA13" s="99"/>
      <c r="BB13" s="99"/>
      <c r="BC13" s="99"/>
      <c r="BD13" s="99"/>
      <c r="BE13" s="99"/>
      <c r="BF13" s="99"/>
      <c r="BG13" s="99"/>
      <c r="BH13" s="100"/>
      <c r="BI13" s="125"/>
      <c r="BJ13" s="99"/>
      <c r="BK13" s="99"/>
      <c r="BL13" s="99"/>
      <c r="BM13" s="99"/>
      <c r="BN13" s="99"/>
      <c r="BO13" s="99"/>
      <c r="BP13" s="99"/>
      <c r="BQ13" s="99"/>
      <c r="BR13" s="100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s="4" customFormat="1" ht="12.75" customHeight="1">
      <c r="A14" s="249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49"/>
      <c r="W14" s="6"/>
      <c r="X14" s="14" t="s">
        <v>4</v>
      </c>
      <c r="Y14" s="108" t="s">
        <v>267</v>
      </c>
      <c r="Z14" s="108"/>
      <c r="AA14" s="27" t="s">
        <v>14</v>
      </c>
      <c r="AB14" s="49"/>
      <c r="AC14" s="49"/>
      <c r="AD14" s="50"/>
      <c r="AE14" s="124">
        <v>0</v>
      </c>
      <c r="AF14" s="96"/>
      <c r="AG14" s="96"/>
      <c r="AH14" s="96"/>
      <c r="AI14" s="96"/>
      <c r="AJ14" s="96"/>
      <c r="AK14" s="96"/>
      <c r="AL14" s="96"/>
      <c r="AM14" s="96"/>
      <c r="AN14" s="97"/>
      <c r="AO14" s="124">
        <v>0</v>
      </c>
      <c r="AP14" s="96"/>
      <c r="AQ14" s="96"/>
      <c r="AR14" s="96"/>
      <c r="AS14" s="96"/>
      <c r="AT14" s="96"/>
      <c r="AU14" s="96"/>
      <c r="AV14" s="96"/>
      <c r="AW14" s="96"/>
      <c r="AX14" s="97"/>
      <c r="AY14" s="124">
        <v>0</v>
      </c>
      <c r="AZ14" s="96"/>
      <c r="BA14" s="96"/>
      <c r="BB14" s="96"/>
      <c r="BC14" s="96"/>
      <c r="BD14" s="96"/>
      <c r="BE14" s="96"/>
      <c r="BF14" s="96"/>
      <c r="BG14" s="96"/>
      <c r="BH14" s="97"/>
      <c r="BI14" s="124">
        <v>0</v>
      </c>
      <c r="BJ14" s="96"/>
      <c r="BK14" s="96"/>
      <c r="BL14" s="96"/>
      <c r="BM14" s="96"/>
      <c r="BN14" s="96"/>
      <c r="BO14" s="96"/>
      <c r="BP14" s="96"/>
      <c r="BQ14" s="96"/>
      <c r="BR14" s="97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s="4" customFormat="1" ht="3" customHeight="1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49"/>
      <c r="V15" s="49"/>
      <c r="W15" s="49"/>
      <c r="X15" s="49"/>
      <c r="Y15" s="49"/>
      <c r="Z15" s="49"/>
      <c r="AA15" s="49"/>
      <c r="AB15" s="49"/>
      <c r="AC15" s="49"/>
      <c r="AD15" s="50"/>
      <c r="AE15" s="125"/>
      <c r="AF15" s="99"/>
      <c r="AG15" s="99"/>
      <c r="AH15" s="99"/>
      <c r="AI15" s="99"/>
      <c r="AJ15" s="99"/>
      <c r="AK15" s="99"/>
      <c r="AL15" s="99"/>
      <c r="AM15" s="99"/>
      <c r="AN15" s="100"/>
      <c r="AO15" s="125"/>
      <c r="AP15" s="99"/>
      <c r="AQ15" s="99"/>
      <c r="AR15" s="99"/>
      <c r="AS15" s="99"/>
      <c r="AT15" s="99"/>
      <c r="AU15" s="99"/>
      <c r="AV15" s="99"/>
      <c r="AW15" s="99"/>
      <c r="AX15" s="100"/>
      <c r="AY15" s="125"/>
      <c r="AZ15" s="99"/>
      <c r="BA15" s="99"/>
      <c r="BB15" s="99"/>
      <c r="BC15" s="99"/>
      <c r="BD15" s="99"/>
      <c r="BE15" s="99"/>
      <c r="BF15" s="99"/>
      <c r="BG15" s="99"/>
      <c r="BH15" s="100"/>
      <c r="BI15" s="125"/>
      <c r="BJ15" s="99"/>
      <c r="BK15" s="99"/>
      <c r="BL15" s="99"/>
      <c r="BM15" s="99"/>
      <c r="BN15" s="99"/>
      <c r="BO15" s="99"/>
      <c r="BP15" s="99"/>
      <c r="BQ15" s="99"/>
      <c r="BR15" s="100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s="4" customFormat="1" ht="12.75">
      <c r="A16" s="404" t="s">
        <v>2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E16" s="124"/>
      <c r="AF16" s="96"/>
      <c r="AG16" s="96"/>
      <c r="AH16" s="96"/>
      <c r="AI16" s="96"/>
      <c r="AJ16" s="96"/>
      <c r="AK16" s="96"/>
      <c r="AL16" s="96"/>
      <c r="AM16" s="96"/>
      <c r="AN16" s="97"/>
      <c r="AO16" s="95"/>
      <c r="AP16" s="96"/>
      <c r="AQ16" s="96"/>
      <c r="AR16" s="96"/>
      <c r="AS16" s="96"/>
      <c r="AT16" s="96"/>
      <c r="AU16" s="96"/>
      <c r="AV16" s="96"/>
      <c r="AW16" s="96"/>
      <c r="AX16" s="103"/>
      <c r="AY16" s="417"/>
      <c r="AZ16" s="214"/>
      <c r="BA16" s="214"/>
      <c r="BB16" s="214"/>
      <c r="BC16" s="214"/>
      <c r="BD16" s="214"/>
      <c r="BE16" s="214"/>
      <c r="BF16" s="214"/>
      <c r="BG16" s="214"/>
      <c r="BH16" s="391"/>
      <c r="BI16" s="95"/>
      <c r="BJ16" s="96"/>
      <c r="BK16" s="96"/>
      <c r="BL16" s="96"/>
      <c r="BM16" s="96"/>
      <c r="BN16" s="96"/>
      <c r="BO16" s="96"/>
      <c r="BP16" s="96"/>
      <c r="BQ16" s="96"/>
      <c r="BR16" s="103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s="4" customFormat="1" ht="13.5">
      <c r="A17" s="404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9"/>
      <c r="V17" s="49"/>
      <c r="W17" s="6"/>
      <c r="X17" s="14" t="s">
        <v>4</v>
      </c>
      <c r="Y17" s="108"/>
      <c r="Z17" s="108"/>
      <c r="AA17" s="27" t="s">
        <v>13</v>
      </c>
      <c r="AB17" s="49"/>
      <c r="AC17" s="49"/>
      <c r="AD17" s="50"/>
      <c r="AE17" s="374"/>
      <c r="AF17" s="254"/>
      <c r="AG17" s="254"/>
      <c r="AH17" s="254"/>
      <c r="AI17" s="254"/>
      <c r="AJ17" s="254"/>
      <c r="AK17" s="254"/>
      <c r="AL17" s="254"/>
      <c r="AM17" s="254"/>
      <c r="AN17" s="203"/>
      <c r="AO17" s="365"/>
      <c r="AP17" s="254"/>
      <c r="AQ17" s="254"/>
      <c r="AR17" s="254"/>
      <c r="AS17" s="254"/>
      <c r="AT17" s="254"/>
      <c r="AU17" s="254"/>
      <c r="AV17" s="254"/>
      <c r="AW17" s="254"/>
      <c r="AX17" s="255"/>
      <c r="AY17" s="413"/>
      <c r="AZ17" s="209"/>
      <c r="BA17" s="209"/>
      <c r="BB17" s="209"/>
      <c r="BC17" s="209"/>
      <c r="BD17" s="209"/>
      <c r="BE17" s="209"/>
      <c r="BF17" s="209"/>
      <c r="BG17" s="209"/>
      <c r="BH17" s="392"/>
      <c r="BI17" s="365"/>
      <c r="BJ17" s="254"/>
      <c r="BK17" s="254"/>
      <c r="BL17" s="254"/>
      <c r="BM17" s="254"/>
      <c r="BN17" s="254"/>
      <c r="BO17" s="254"/>
      <c r="BP17" s="254"/>
      <c r="BQ17" s="254"/>
      <c r="BR17" s="255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70" s="46" customFormat="1" ht="12.75" customHeight="1">
      <c r="A18" s="406" t="s">
        <v>206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51"/>
      <c r="V18" s="51"/>
      <c r="W18" s="51"/>
      <c r="X18" s="51"/>
      <c r="Y18" s="51"/>
      <c r="Z18" s="51"/>
      <c r="AA18" s="51"/>
      <c r="AB18" s="51"/>
      <c r="AC18" s="51"/>
      <c r="AD18" s="52"/>
      <c r="AE18" s="125"/>
      <c r="AF18" s="99"/>
      <c r="AG18" s="99"/>
      <c r="AH18" s="99"/>
      <c r="AI18" s="99"/>
      <c r="AJ18" s="99"/>
      <c r="AK18" s="99"/>
      <c r="AL18" s="99"/>
      <c r="AM18" s="99"/>
      <c r="AN18" s="100"/>
      <c r="AO18" s="98"/>
      <c r="AP18" s="99"/>
      <c r="AQ18" s="99"/>
      <c r="AR18" s="99"/>
      <c r="AS18" s="99"/>
      <c r="AT18" s="99"/>
      <c r="AU18" s="99"/>
      <c r="AV18" s="99"/>
      <c r="AW18" s="99"/>
      <c r="AX18" s="104"/>
      <c r="AY18" s="418"/>
      <c r="AZ18" s="389"/>
      <c r="BA18" s="389"/>
      <c r="BB18" s="389"/>
      <c r="BC18" s="389"/>
      <c r="BD18" s="389"/>
      <c r="BE18" s="389"/>
      <c r="BF18" s="389"/>
      <c r="BG18" s="389"/>
      <c r="BH18" s="393"/>
      <c r="BI18" s="98"/>
      <c r="BJ18" s="99"/>
      <c r="BK18" s="99"/>
      <c r="BL18" s="99"/>
      <c r="BM18" s="99"/>
      <c r="BN18" s="99"/>
      <c r="BO18" s="99"/>
      <c r="BP18" s="99"/>
      <c r="BQ18" s="99"/>
      <c r="BR18" s="104"/>
    </row>
    <row r="19" spans="1:84" s="4" customFormat="1" ht="13.5" customHeight="1">
      <c r="A19" s="404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2"/>
      <c r="V19" s="42"/>
      <c r="W19" s="6"/>
      <c r="X19" s="14" t="s">
        <v>4</v>
      </c>
      <c r="Y19" s="108"/>
      <c r="Z19" s="108"/>
      <c r="AA19" s="27" t="s">
        <v>14</v>
      </c>
      <c r="AB19" s="49"/>
      <c r="AC19" s="42"/>
      <c r="AD19" s="43"/>
      <c r="AE19" s="124"/>
      <c r="AF19" s="96"/>
      <c r="AG19" s="96"/>
      <c r="AH19" s="96"/>
      <c r="AI19" s="96"/>
      <c r="AJ19" s="96"/>
      <c r="AK19" s="96"/>
      <c r="AL19" s="96"/>
      <c r="AM19" s="96"/>
      <c r="AN19" s="97"/>
      <c r="AO19" s="95"/>
      <c r="AP19" s="96"/>
      <c r="AQ19" s="96"/>
      <c r="AR19" s="96"/>
      <c r="AS19" s="96"/>
      <c r="AT19" s="96"/>
      <c r="AU19" s="96"/>
      <c r="AV19" s="96"/>
      <c r="AW19" s="96"/>
      <c r="AX19" s="103"/>
      <c r="AY19" s="417"/>
      <c r="AZ19" s="214"/>
      <c r="BA19" s="214"/>
      <c r="BB19" s="214"/>
      <c r="BC19" s="214"/>
      <c r="BD19" s="214"/>
      <c r="BE19" s="214"/>
      <c r="BF19" s="214"/>
      <c r="BG19" s="214"/>
      <c r="BH19" s="391"/>
      <c r="BI19" s="95"/>
      <c r="BJ19" s="96"/>
      <c r="BK19" s="96"/>
      <c r="BL19" s="96"/>
      <c r="BM19" s="96"/>
      <c r="BN19" s="96"/>
      <c r="BO19" s="96"/>
      <c r="BP19" s="96"/>
      <c r="BQ19" s="96"/>
      <c r="BR19" s="103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s="4" customFormat="1" ht="13.5" customHeight="1">
      <c r="A20" s="404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2"/>
      <c r="V20" s="42"/>
      <c r="W20" s="6"/>
      <c r="X20" s="14"/>
      <c r="Y20" s="53"/>
      <c r="Z20" s="53"/>
      <c r="AA20" s="27"/>
      <c r="AB20" s="49"/>
      <c r="AC20" s="42"/>
      <c r="AD20" s="43"/>
      <c r="AE20" s="125"/>
      <c r="AF20" s="99"/>
      <c r="AG20" s="99"/>
      <c r="AH20" s="99"/>
      <c r="AI20" s="99"/>
      <c r="AJ20" s="99"/>
      <c r="AK20" s="99"/>
      <c r="AL20" s="99"/>
      <c r="AM20" s="99"/>
      <c r="AN20" s="100"/>
      <c r="AO20" s="98"/>
      <c r="AP20" s="99"/>
      <c r="AQ20" s="99"/>
      <c r="AR20" s="99"/>
      <c r="AS20" s="99"/>
      <c r="AT20" s="99"/>
      <c r="AU20" s="99"/>
      <c r="AV20" s="99"/>
      <c r="AW20" s="99"/>
      <c r="AX20" s="104"/>
      <c r="AY20" s="418"/>
      <c r="AZ20" s="389"/>
      <c r="BA20" s="389"/>
      <c r="BB20" s="389"/>
      <c r="BC20" s="389"/>
      <c r="BD20" s="389"/>
      <c r="BE20" s="389"/>
      <c r="BF20" s="389"/>
      <c r="BG20" s="389"/>
      <c r="BH20" s="393"/>
      <c r="BI20" s="98"/>
      <c r="BJ20" s="99"/>
      <c r="BK20" s="99"/>
      <c r="BL20" s="99"/>
      <c r="BM20" s="99"/>
      <c r="BN20" s="99"/>
      <c r="BO20" s="99"/>
      <c r="BP20" s="99"/>
      <c r="BQ20" s="99"/>
      <c r="BR20" s="10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s="4" customFormat="1" ht="13.5" customHeight="1">
      <c r="A21" s="404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2"/>
      <c r="V21" s="42"/>
      <c r="W21" s="6"/>
      <c r="X21" s="14"/>
      <c r="Y21" s="54"/>
      <c r="Z21" s="54"/>
      <c r="AA21" s="27"/>
      <c r="AB21" s="49"/>
      <c r="AC21" s="42"/>
      <c r="AD21" s="43"/>
      <c r="AE21" s="374"/>
      <c r="AF21" s="254"/>
      <c r="AG21" s="254"/>
      <c r="AH21" s="254"/>
      <c r="AI21" s="254"/>
      <c r="AJ21" s="254"/>
      <c r="AK21" s="254"/>
      <c r="AL21" s="254"/>
      <c r="AM21" s="254"/>
      <c r="AN21" s="203"/>
      <c r="AO21" s="365"/>
      <c r="AP21" s="254"/>
      <c r="AQ21" s="254"/>
      <c r="AR21" s="254"/>
      <c r="AS21" s="254"/>
      <c r="AT21" s="254"/>
      <c r="AU21" s="254"/>
      <c r="AV21" s="254"/>
      <c r="AW21" s="254"/>
      <c r="AX21" s="255"/>
      <c r="AY21" s="413"/>
      <c r="AZ21" s="209"/>
      <c r="BA21" s="209"/>
      <c r="BB21" s="209"/>
      <c r="BC21" s="209"/>
      <c r="BD21" s="209"/>
      <c r="BE21" s="209"/>
      <c r="BF21" s="209"/>
      <c r="BG21" s="209"/>
      <c r="BH21" s="392"/>
      <c r="BI21" s="365"/>
      <c r="BJ21" s="254"/>
      <c r="BK21" s="254"/>
      <c r="BL21" s="254"/>
      <c r="BM21" s="254"/>
      <c r="BN21" s="254"/>
      <c r="BO21" s="254"/>
      <c r="BP21" s="254"/>
      <c r="BQ21" s="254"/>
      <c r="BR21" s="255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s="4" customFormat="1" ht="13.5" thickBot="1">
      <c r="A22" s="379" t="s">
        <v>16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"/>
      <c r="V22" s="38"/>
      <c r="W22" s="38"/>
      <c r="X22" s="38"/>
      <c r="Y22" s="38"/>
      <c r="Z22" s="38"/>
      <c r="AA22" s="38"/>
      <c r="AB22" s="38"/>
      <c r="AC22" s="38"/>
      <c r="AD22" s="44"/>
      <c r="AE22" s="408"/>
      <c r="AF22" s="409"/>
      <c r="AG22" s="409"/>
      <c r="AH22" s="409"/>
      <c r="AI22" s="409"/>
      <c r="AJ22" s="409"/>
      <c r="AK22" s="409"/>
      <c r="AL22" s="409"/>
      <c r="AM22" s="409"/>
      <c r="AN22" s="410"/>
      <c r="AO22" s="411"/>
      <c r="AP22" s="409"/>
      <c r="AQ22" s="409"/>
      <c r="AR22" s="409"/>
      <c r="AS22" s="409"/>
      <c r="AT22" s="409"/>
      <c r="AU22" s="409"/>
      <c r="AV22" s="409"/>
      <c r="AW22" s="409"/>
      <c r="AX22" s="412"/>
      <c r="AY22" s="414"/>
      <c r="AZ22" s="415"/>
      <c r="BA22" s="415"/>
      <c r="BB22" s="415"/>
      <c r="BC22" s="415"/>
      <c r="BD22" s="415"/>
      <c r="BE22" s="415"/>
      <c r="BF22" s="415"/>
      <c r="BG22" s="415"/>
      <c r="BH22" s="416"/>
      <c r="BI22" s="411"/>
      <c r="BJ22" s="409"/>
      <c r="BK22" s="409"/>
      <c r="BL22" s="409"/>
      <c r="BM22" s="409"/>
      <c r="BN22" s="409"/>
      <c r="BO22" s="409"/>
      <c r="BP22" s="409"/>
      <c r="BQ22" s="409"/>
      <c r="BR22" s="412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6" spans="1:66" ht="12">
      <c r="A26" s="64" t="s">
        <v>295</v>
      </c>
      <c r="B26" s="64"/>
      <c r="C26" s="64"/>
      <c r="D26" s="64"/>
      <c r="E26" s="64"/>
      <c r="F26" s="64"/>
      <c r="G26" s="64"/>
      <c r="H26" s="401"/>
      <c r="I26" s="401"/>
      <c r="J26" s="401"/>
      <c r="K26" s="401"/>
      <c r="L26" s="401"/>
      <c r="M26" s="64"/>
      <c r="N26" s="196" t="s">
        <v>296</v>
      </c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K26" s="64" t="s">
        <v>297</v>
      </c>
      <c r="AL26" s="64"/>
      <c r="AM26" s="64"/>
      <c r="AN26" s="64"/>
      <c r="AO26" s="64"/>
      <c r="AP26" s="64"/>
      <c r="AQ26" s="64"/>
      <c r="AR26" s="64"/>
      <c r="AS26" s="64"/>
      <c r="AT26" s="401"/>
      <c r="AU26" s="401"/>
      <c r="AV26" s="401"/>
      <c r="AW26" s="401"/>
      <c r="AX26" s="401"/>
      <c r="AY26" s="64"/>
      <c r="AZ26" s="196" t="s">
        <v>298</v>
      </c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</row>
    <row r="27" spans="1:66" s="46" customFormat="1" ht="9.75">
      <c r="A27" s="65"/>
      <c r="B27" s="65"/>
      <c r="C27" s="65"/>
      <c r="D27" s="65"/>
      <c r="E27" s="65"/>
      <c r="F27" s="65"/>
      <c r="G27" s="65"/>
      <c r="H27" s="402" t="s">
        <v>299</v>
      </c>
      <c r="I27" s="402"/>
      <c r="J27" s="402"/>
      <c r="K27" s="402"/>
      <c r="L27" s="402"/>
      <c r="M27" s="65"/>
      <c r="N27" s="403" t="s">
        <v>300</v>
      </c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K27" s="65"/>
      <c r="AL27" s="65"/>
      <c r="AM27" s="65"/>
      <c r="AN27" s="65"/>
      <c r="AO27" s="65"/>
      <c r="AP27" s="65"/>
      <c r="AQ27" s="65"/>
      <c r="AR27" s="65"/>
      <c r="AS27" s="65"/>
      <c r="AT27" s="402" t="s">
        <v>299</v>
      </c>
      <c r="AU27" s="402"/>
      <c r="AV27" s="402"/>
      <c r="AW27" s="402"/>
      <c r="AX27" s="402"/>
      <c r="AY27" s="65"/>
      <c r="AZ27" s="403" t="s">
        <v>300</v>
      </c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</row>
    <row r="29" spans="1:15" ht="12">
      <c r="A29" s="3" t="s">
        <v>301</v>
      </c>
      <c r="B29" s="400" t="s">
        <v>302</v>
      </c>
      <c r="C29" s="400"/>
      <c r="D29" s="64" t="s">
        <v>303</v>
      </c>
      <c r="E29" s="196" t="s">
        <v>304</v>
      </c>
      <c r="F29" s="196"/>
      <c r="G29" s="196"/>
      <c r="H29" s="196"/>
      <c r="I29" s="196"/>
      <c r="J29" s="196"/>
      <c r="K29" s="66"/>
      <c r="L29" s="67" t="s">
        <v>4</v>
      </c>
      <c r="M29" s="400" t="s">
        <v>305</v>
      </c>
      <c r="N29" s="400"/>
      <c r="O29" s="68" t="s">
        <v>306</v>
      </c>
    </row>
    <row r="30" spans="1:84" s="4" customFormat="1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1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CF30" s="3"/>
    </row>
    <row r="31" s="4" customFormat="1" ht="12"/>
    <row r="32" ht="11.25">
      <c r="A32" s="1" t="s">
        <v>207</v>
      </c>
    </row>
    <row r="33" ht="11.25">
      <c r="A33" s="1" t="s">
        <v>208</v>
      </c>
    </row>
    <row r="34" ht="11.25">
      <c r="A34" s="1" t="s">
        <v>209</v>
      </c>
    </row>
    <row r="35" ht="11.25">
      <c r="A35" s="1" t="s">
        <v>210</v>
      </c>
    </row>
    <row r="36" ht="11.25">
      <c r="A36" s="1" t="s">
        <v>211</v>
      </c>
    </row>
    <row r="37" ht="11.25">
      <c r="A37" s="1" t="s">
        <v>253</v>
      </c>
    </row>
    <row r="38" ht="11.25">
      <c r="A38" s="1" t="s">
        <v>255</v>
      </c>
    </row>
    <row r="39" ht="11.25">
      <c r="A39" s="1" t="s">
        <v>254</v>
      </c>
    </row>
    <row r="40" ht="11.25">
      <c r="C40" s="1" t="s">
        <v>212</v>
      </c>
    </row>
    <row r="41" spans="2:82" ht="12.75" customHeight="1">
      <c r="B41" s="56"/>
      <c r="C41" s="419" t="s">
        <v>256</v>
      </c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19"/>
      <c r="BE41" s="419"/>
      <c r="BF41" s="419"/>
      <c r="BG41" s="419"/>
      <c r="BH41" s="419"/>
      <c r="BI41" s="419"/>
      <c r="BJ41" s="419"/>
      <c r="BK41" s="419"/>
      <c r="BL41" s="419"/>
      <c r="BM41" s="419"/>
      <c r="BN41" s="419"/>
      <c r="BO41" s="419"/>
      <c r="BP41" s="419"/>
      <c r="BQ41" s="419"/>
      <c r="BR41" s="419"/>
      <c r="BS41" s="419"/>
      <c r="BT41" s="419"/>
      <c r="BU41" s="419"/>
      <c r="BV41" s="419"/>
      <c r="BW41" s="419"/>
      <c r="BX41" s="419"/>
      <c r="BY41" s="419"/>
      <c r="BZ41" s="419"/>
      <c r="CA41" s="419"/>
      <c r="CB41" s="419"/>
      <c r="CC41" s="419"/>
      <c r="CD41" s="419"/>
    </row>
    <row r="42" spans="1:82" ht="11.25">
      <c r="A42" s="56"/>
      <c r="B42" s="56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  <c r="BA42" s="419"/>
      <c r="BB42" s="419"/>
      <c r="BC42" s="419"/>
      <c r="BD42" s="419"/>
      <c r="BE42" s="419"/>
      <c r="BF42" s="419"/>
      <c r="BG42" s="419"/>
      <c r="BH42" s="419"/>
      <c r="BI42" s="419"/>
      <c r="BJ42" s="419"/>
      <c r="BK42" s="419"/>
      <c r="BL42" s="419"/>
      <c r="BM42" s="419"/>
      <c r="BN42" s="419"/>
      <c r="BO42" s="419"/>
      <c r="BP42" s="419"/>
      <c r="BQ42" s="419"/>
      <c r="BR42" s="419"/>
      <c r="BS42" s="419"/>
      <c r="BT42" s="419"/>
      <c r="BU42" s="419"/>
      <c r="BV42" s="419"/>
      <c r="BW42" s="419"/>
      <c r="BX42" s="419"/>
      <c r="BY42" s="419"/>
      <c r="BZ42" s="419"/>
      <c r="CA42" s="419"/>
      <c r="CB42" s="419"/>
      <c r="CC42" s="419"/>
      <c r="CD42" s="419"/>
    </row>
    <row r="43" ht="11.25">
      <c r="C43" s="1" t="s">
        <v>213</v>
      </c>
    </row>
    <row r="44" ht="11.25">
      <c r="A44" s="1" t="s">
        <v>214</v>
      </c>
    </row>
    <row r="45" ht="11.25">
      <c r="A45" s="1" t="s">
        <v>215</v>
      </c>
    </row>
  </sheetData>
  <sheetProtection/>
  <mergeCells count="67">
    <mergeCell ref="C41:CD42"/>
    <mergeCell ref="A7:AD7"/>
    <mergeCell ref="A9:AD9"/>
    <mergeCell ref="AE7:AX7"/>
    <mergeCell ref="AY7:BR7"/>
    <mergeCell ref="A8:AD8"/>
    <mergeCell ref="AE8:AX9"/>
    <mergeCell ref="AY8:BR9"/>
    <mergeCell ref="A11:AD11"/>
    <mergeCell ref="A10:AD10"/>
    <mergeCell ref="AE10:AX10"/>
    <mergeCell ref="AY10:BR10"/>
    <mergeCell ref="AE11:AN11"/>
    <mergeCell ref="AO11:AX11"/>
    <mergeCell ref="AY11:BH11"/>
    <mergeCell ref="BI11:BR11"/>
    <mergeCell ref="A3:BR3"/>
    <mergeCell ref="AO5:AP5"/>
    <mergeCell ref="BI5:BJ5"/>
    <mergeCell ref="AE6:AX6"/>
    <mergeCell ref="AY6:BR6"/>
    <mergeCell ref="A5:AD5"/>
    <mergeCell ref="A6:AD6"/>
    <mergeCell ref="AY12:BH13"/>
    <mergeCell ref="BI12:BR13"/>
    <mergeCell ref="AE19:AN20"/>
    <mergeCell ref="AE21:AN22"/>
    <mergeCell ref="BI14:BR15"/>
    <mergeCell ref="AO21:AX22"/>
    <mergeCell ref="AY21:BH22"/>
    <mergeCell ref="BI21:BR22"/>
    <mergeCell ref="BI16:BR18"/>
    <mergeCell ref="AO19:AX20"/>
    <mergeCell ref="AY19:BH20"/>
    <mergeCell ref="BI19:BR20"/>
    <mergeCell ref="AO12:AX13"/>
    <mergeCell ref="AO16:AX18"/>
    <mergeCell ref="AY16:BH18"/>
    <mergeCell ref="AO14:AX15"/>
    <mergeCell ref="AY14:BH15"/>
    <mergeCell ref="A17:T17"/>
    <mergeCell ref="A18:T18"/>
    <mergeCell ref="A22:T22"/>
    <mergeCell ref="A20:T20"/>
    <mergeCell ref="A21:T21"/>
    <mergeCell ref="Y19:Z19"/>
    <mergeCell ref="A19:T19"/>
    <mergeCell ref="Y12:Z12"/>
    <mergeCell ref="AE12:AN13"/>
    <mergeCell ref="A12:T13"/>
    <mergeCell ref="Y14:Z14"/>
    <mergeCell ref="Y17:Z17"/>
    <mergeCell ref="AE14:AN15"/>
    <mergeCell ref="AE16:AN18"/>
    <mergeCell ref="A14:T15"/>
    <mergeCell ref="A16:T16"/>
    <mergeCell ref="AT26:AX26"/>
    <mergeCell ref="AZ26:BN26"/>
    <mergeCell ref="H27:L27"/>
    <mergeCell ref="N27:AB27"/>
    <mergeCell ref="AT27:AX27"/>
    <mergeCell ref="AZ27:BN27"/>
    <mergeCell ref="B29:C29"/>
    <mergeCell ref="E29:J29"/>
    <mergeCell ref="M29:N29"/>
    <mergeCell ref="H26:L26"/>
    <mergeCell ref="N26:AB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D39"/>
  <sheetViews>
    <sheetView zoomScalePageLayoutView="0" workbookViewId="0" topLeftCell="I1">
      <selection activeCell="BC9" sqref="BC9:BP11"/>
    </sheetView>
  </sheetViews>
  <sheetFormatPr defaultColWidth="1.75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228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27" t="s">
        <v>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82" s="4" customFormat="1" ht="12">
      <c r="A5" s="109" t="s">
        <v>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22"/>
      <c r="AB5" s="29" t="s">
        <v>30</v>
      </c>
      <c r="AC5" s="23"/>
      <c r="AD5" s="123" t="s">
        <v>271</v>
      </c>
      <c r="AE5" s="123"/>
      <c r="AF5" s="123"/>
      <c r="AG5" s="123"/>
      <c r="AH5" s="123"/>
      <c r="AI5" s="123"/>
      <c r="AJ5" s="123"/>
      <c r="AK5" s="123"/>
      <c r="AL5" s="123"/>
      <c r="AM5" s="123"/>
      <c r="AN5" s="24"/>
      <c r="AO5" s="109" t="s">
        <v>28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  <c r="BC5" s="109" t="s">
        <v>28</v>
      </c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1"/>
      <c r="CD5" s="3"/>
    </row>
    <row r="6" spans="1:82" s="4" customFormat="1" ht="13.5">
      <c r="A6" s="102" t="s">
        <v>10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25"/>
      <c r="AB6" s="26"/>
      <c r="AC6" s="26"/>
      <c r="AD6" s="1"/>
      <c r="AE6" s="6"/>
      <c r="AF6" s="14" t="s">
        <v>4</v>
      </c>
      <c r="AG6" s="108" t="s">
        <v>266</v>
      </c>
      <c r="AH6" s="108"/>
      <c r="AI6" s="27" t="s">
        <v>31</v>
      </c>
      <c r="AJ6" s="26"/>
      <c r="AK6" s="26"/>
      <c r="AL6" s="26"/>
      <c r="AM6" s="26"/>
      <c r="AN6" s="28"/>
      <c r="AO6" s="25"/>
      <c r="AP6" s="26"/>
      <c r="AQ6" s="26"/>
      <c r="AR6" s="1"/>
      <c r="AS6" s="6"/>
      <c r="AT6" s="14" t="s">
        <v>4</v>
      </c>
      <c r="AU6" s="108" t="s">
        <v>267</v>
      </c>
      <c r="AV6" s="108"/>
      <c r="AW6" s="27" t="s">
        <v>14</v>
      </c>
      <c r="AX6" s="26"/>
      <c r="AY6" s="26"/>
      <c r="AZ6" s="26"/>
      <c r="BA6" s="26"/>
      <c r="BB6" s="28"/>
      <c r="BC6" s="25"/>
      <c r="BD6" s="26"/>
      <c r="BE6" s="26"/>
      <c r="BF6" s="1"/>
      <c r="BG6" s="6"/>
      <c r="BH6" s="14" t="s">
        <v>4</v>
      </c>
      <c r="BI6" s="108" t="s">
        <v>270</v>
      </c>
      <c r="BJ6" s="108"/>
      <c r="BK6" s="27" t="s">
        <v>32</v>
      </c>
      <c r="BL6" s="26"/>
      <c r="BM6" s="26"/>
      <c r="BN6" s="26"/>
      <c r="BO6" s="26"/>
      <c r="BP6" s="28"/>
      <c r="CD6" s="3"/>
    </row>
    <row r="7" spans="1:82" s="4" customFormat="1" ht="3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2"/>
      <c r="AO7" s="120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CD7" s="3"/>
    </row>
    <row r="8" spans="1:82" s="2" customFormat="1" ht="15" customHeight="1">
      <c r="A8" s="149" t="s">
        <v>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79">
        <f>AA9+AA12</f>
        <v>110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78"/>
      <c r="AO8" s="179">
        <f>AO9+AO12</f>
        <v>95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78"/>
      <c r="BC8" s="179">
        <f>BC9+BC12</f>
        <v>87</v>
      </c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78"/>
      <c r="CD8" s="30"/>
    </row>
    <row r="9" spans="1:82" s="2" customFormat="1" ht="12.75" customHeight="1">
      <c r="A9" s="143" t="s">
        <v>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5"/>
      <c r="AA9" s="142">
        <v>66</v>
      </c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3">
        <v>51</v>
      </c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3">
        <v>43</v>
      </c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4"/>
      <c r="CD9" s="30"/>
    </row>
    <row r="10" spans="1:82" s="2" customFormat="1" ht="18" customHeight="1">
      <c r="A10" s="146" t="s">
        <v>268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  <c r="AA10" s="14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3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3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4"/>
      <c r="CD10" s="30"/>
    </row>
    <row r="11" spans="1:82" s="10" customFormat="1" ht="9.75">
      <c r="A11" s="133" t="s">
        <v>15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5"/>
      <c r="AA11" s="14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4"/>
      <c r="CD11" s="31"/>
    </row>
    <row r="12" spans="1:82" s="10" customFormat="1" ht="11.25">
      <c r="A12" s="171" t="s">
        <v>272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3"/>
      <c r="AA12" s="180">
        <v>44</v>
      </c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2"/>
      <c r="AO12" s="186">
        <v>44</v>
      </c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2"/>
      <c r="BC12" s="186">
        <v>44</v>
      </c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8"/>
      <c r="CD12" s="31"/>
    </row>
    <row r="13" spans="1:82" s="10" customFormat="1" ht="9.75">
      <c r="A13" s="133" t="s">
        <v>15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5"/>
      <c r="AA13" s="183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7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5"/>
      <c r="BC13" s="187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9"/>
      <c r="CD13" s="31"/>
    </row>
    <row r="14" spans="1:82" s="2" customFormat="1" ht="15" customHeight="1" thickBot="1">
      <c r="A14" s="131" t="s">
        <v>16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18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1"/>
      <c r="CD14" s="30"/>
    </row>
    <row r="15" spans="1:82" s="4" customFormat="1" ht="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CD15" s="3"/>
    </row>
    <row r="16" spans="1:82" s="4" customFormat="1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CD16" s="3"/>
    </row>
    <row r="17" spans="1:82" s="4" customFormat="1" ht="15">
      <c r="A17" s="127" t="s">
        <v>34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</row>
    <row r="18" spans="1:82" s="4" customFormat="1" ht="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CD18" s="3"/>
    </row>
    <row r="19" s="7" customFormat="1" ht="12.75"/>
    <row r="21" spans="1:82" s="55" customFormat="1" ht="12">
      <c r="A21" s="190" t="s">
        <v>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2"/>
      <c r="L21" s="193" t="s">
        <v>11</v>
      </c>
      <c r="M21" s="193"/>
      <c r="N21" s="193"/>
      <c r="O21" s="193"/>
      <c r="P21" s="193"/>
      <c r="Q21" s="193"/>
      <c r="R21" s="193"/>
      <c r="S21" s="190" t="s">
        <v>17</v>
      </c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2"/>
      <c r="AI21" s="198" t="s">
        <v>24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0" t="s">
        <v>23</v>
      </c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2"/>
    </row>
    <row r="22" spans="1:82" s="4" customFormat="1" ht="12">
      <c r="A22" s="194" t="s">
        <v>10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7"/>
      <c r="AI22" s="194" t="s">
        <v>0</v>
      </c>
      <c r="AJ22" s="194"/>
      <c r="AK22" s="194"/>
      <c r="AL22" s="194"/>
      <c r="AM22" s="194"/>
      <c r="AN22" s="194"/>
      <c r="AO22" s="194"/>
      <c r="AP22" s="194"/>
      <c r="AQ22" s="198" t="s">
        <v>1</v>
      </c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200"/>
      <c r="BG22" s="194" t="s">
        <v>36</v>
      </c>
      <c r="BH22" s="194"/>
      <c r="BI22" s="194"/>
      <c r="BJ22" s="194"/>
      <c r="BK22" s="194"/>
      <c r="BL22" s="194"/>
      <c r="BM22" s="194"/>
      <c r="BN22" s="194"/>
      <c r="BO22" s="195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7"/>
    </row>
    <row r="23" spans="1:82" s="4" customFormat="1" ht="12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 t="s">
        <v>18</v>
      </c>
      <c r="T23" s="194"/>
      <c r="U23" s="194"/>
      <c r="V23" s="194"/>
      <c r="W23" s="194"/>
      <c r="X23" s="194"/>
      <c r="Y23" s="194"/>
      <c r="Z23" s="194"/>
      <c r="AA23" s="194" t="s">
        <v>36</v>
      </c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 t="s">
        <v>18</v>
      </c>
      <c r="AR23" s="194"/>
      <c r="AS23" s="194"/>
      <c r="AT23" s="194"/>
      <c r="AU23" s="194"/>
      <c r="AV23" s="194"/>
      <c r="AW23" s="194"/>
      <c r="AX23" s="194"/>
      <c r="AY23" s="194" t="s">
        <v>36</v>
      </c>
      <c r="AZ23" s="194"/>
      <c r="BA23" s="194"/>
      <c r="BB23" s="194"/>
      <c r="BC23" s="194"/>
      <c r="BD23" s="194"/>
      <c r="BE23" s="194"/>
      <c r="BF23" s="194"/>
      <c r="BG23" s="194" t="s">
        <v>39</v>
      </c>
      <c r="BH23" s="194"/>
      <c r="BI23" s="194"/>
      <c r="BJ23" s="194"/>
      <c r="BK23" s="194"/>
      <c r="BL23" s="194"/>
      <c r="BM23" s="194"/>
      <c r="BN23" s="194"/>
      <c r="BO23" s="194" t="s">
        <v>18</v>
      </c>
      <c r="BP23" s="194"/>
      <c r="BQ23" s="194"/>
      <c r="BR23" s="194"/>
      <c r="BS23" s="194"/>
      <c r="BT23" s="194"/>
      <c r="BU23" s="194"/>
      <c r="BV23" s="194"/>
      <c r="BW23" s="194" t="s">
        <v>36</v>
      </c>
      <c r="BX23" s="194"/>
      <c r="BY23" s="194"/>
      <c r="BZ23" s="194"/>
      <c r="CA23" s="194"/>
      <c r="CB23" s="194"/>
      <c r="CC23" s="194"/>
      <c r="CD23" s="194"/>
    </row>
    <row r="24" spans="1:82" s="4" customFormat="1" ht="12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 t="s">
        <v>19</v>
      </c>
      <c r="T24" s="194"/>
      <c r="U24" s="194"/>
      <c r="V24" s="194"/>
      <c r="W24" s="194"/>
      <c r="X24" s="194"/>
      <c r="Y24" s="194"/>
      <c r="Z24" s="194"/>
      <c r="AA24" s="194" t="s">
        <v>39</v>
      </c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 t="s">
        <v>19</v>
      </c>
      <c r="AR24" s="194"/>
      <c r="AS24" s="194"/>
      <c r="AT24" s="194"/>
      <c r="AU24" s="194"/>
      <c r="AV24" s="194"/>
      <c r="AW24" s="194"/>
      <c r="AX24" s="194"/>
      <c r="AY24" s="194" t="s">
        <v>39</v>
      </c>
      <c r="AZ24" s="194"/>
      <c r="BA24" s="194"/>
      <c r="BB24" s="194"/>
      <c r="BC24" s="194"/>
      <c r="BD24" s="194"/>
      <c r="BE24" s="194"/>
      <c r="BF24" s="194"/>
      <c r="BG24" s="194" t="s">
        <v>37</v>
      </c>
      <c r="BH24" s="194"/>
      <c r="BI24" s="194"/>
      <c r="BJ24" s="194"/>
      <c r="BK24" s="194"/>
      <c r="BL24" s="194"/>
      <c r="BM24" s="194"/>
      <c r="BN24" s="194"/>
      <c r="BO24" s="194" t="s">
        <v>19</v>
      </c>
      <c r="BP24" s="194"/>
      <c r="BQ24" s="194"/>
      <c r="BR24" s="194"/>
      <c r="BS24" s="194"/>
      <c r="BT24" s="194"/>
      <c r="BU24" s="194"/>
      <c r="BV24" s="194"/>
      <c r="BW24" s="194" t="s">
        <v>39</v>
      </c>
      <c r="BX24" s="194"/>
      <c r="BY24" s="194"/>
      <c r="BZ24" s="194"/>
      <c r="CA24" s="194"/>
      <c r="CB24" s="194"/>
      <c r="CC24" s="194"/>
      <c r="CD24" s="194"/>
    </row>
    <row r="25" spans="1:82" s="4" customFormat="1" ht="12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 t="s">
        <v>45</v>
      </c>
      <c r="T25" s="194"/>
      <c r="U25" s="194"/>
      <c r="V25" s="194"/>
      <c r="W25" s="194"/>
      <c r="X25" s="194"/>
      <c r="Y25" s="194"/>
      <c r="Z25" s="194"/>
      <c r="AA25" s="194" t="s">
        <v>37</v>
      </c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 t="s">
        <v>45</v>
      </c>
      <c r="AR25" s="194"/>
      <c r="AS25" s="194"/>
      <c r="AT25" s="194"/>
      <c r="AU25" s="194"/>
      <c r="AV25" s="194"/>
      <c r="AW25" s="194"/>
      <c r="AX25" s="194"/>
      <c r="AY25" s="194" t="s">
        <v>37</v>
      </c>
      <c r="AZ25" s="194"/>
      <c r="BA25" s="194"/>
      <c r="BB25" s="194"/>
      <c r="BC25" s="194"/>
      <c r="BD25" s="194"/>
      <c r="BE25" s="194"/>
      <c r="BF25" s="194"/>
      <c r="BG25" s="194" t="s">
        <v>38</v>
      </c>
      <c r="BH25" s="194"/>
      <c r="BI25" s="194"/>
      <c r="BJ25" s="194"/>
      <c r="BK25" s="194"/>
      <c r="BL25" s="194"/>
      <c r="BM25" s="194"/>
      <c r="BN25" s="194"/>
      <c r="BO25" s="194" t="s">
        <v>45</v>
      </c>
      <c r="BP25" s="194"/>
      <c r="BQ25" s="194"/>
      <c r="BR25" s="194"/>
      <c r="BS25" s="194"/>
      <c r="BT25" s="194"/>
      <c r="BU25" s="194"/>
      <c r="BV25" s="194"/>
      <c r="BW25" s="194" t="s">
        <v>37</v>
      </c>
      <c r="BX25" s="194"/>
      <c r="BY25" s="194"/>
      <c r="BZ25" s="194"/>
      <c r="CA25" s="194"/>
      <c r="CB25" s="194"/>
      <c r="CC25" s="194"/>
      <c r="CD25" s="194"/>
    </row>
    <row r="26" spans="1:82" s="4" customFormat="1" ht="12" customHeight="1" thickBo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 t="s">
        <v>38</v>
      </c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 t="s">
        <v>38</v>
      </c>
      <c r="AZ26" s="194"/>
      <c r="BA26" s="194"/>
      <c r="BB26" s="194"/>
      <c r="BC26" s="194"/>
      <c r="BD26" s="194"/>
      <c r="BE26" s="194"/>
      <c r="BF26" s="194"/>
      <c r="BG26" s="194" t="s">
        <v>40</v>
      </c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 t="s">
        <v>38</v>
      </c>
      <c r="BX26" s="194"/>
      <c r="BY26" s="194"/>
      <c r="BZ26" s="194"/>
      <c r="CA26" s="194"/>
      <c r="CB26" s="194"/>
      <c r="CC26" s="194"/>
      <c r="CD26" s="194"/>
    </row>
    <row r="27" spans="1:82" s="4" customFormat="1" ht="13.5">
      <c r="A27" s="136" t="s">
        <v>35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33"/>
      <c r="M27" s="13"/>
      <c r="N27" s="34" t="s">
        <v>238</v>
      </c>
      <c r="O27" s="177" t="s">
        <v>266</v>
      </c>
      <c r="P27" s="177"/>
      <c r="Q27" s="13" t="s">
        <v>13</v>
      </c>
      <c r="R27" s="35"/>
      <c r="S27" s="201"/>
      <c r="T27" s="202"/>
      <c r="U27" s="202"/>
      <c r="V27" s="202"/>
      <c r="W27" s="202"/>
      <c r="X27" s="202"/>
      <c r="Y27" s="202"/>
      <c r="Z27" s="202"/>
      <c r="AA27" s="205"/>
      <c r="AB27" s="205"/>
      <c r="AC27" s="205"/>
      <c r="AD27" s="205"/>
      <c r="AE27" s="205"/>
      <c r="AF27" s="205"/>
      <c r="AG27" s="205"/>
      <c r="AH27" s="205"/>
      <c r="AI27" s="202"/>
      <c r="AJ27" s="202"/>
      <c r="AK27" s="202"/>
      <c r="AL27" s="202"/>
      <c r="AM27" s="202"/>
      <c r="AN27" s="202"/>
      <c r="AO27" s="202"/>
      <c r="AP27" s="202"/>
      <c r="AQ27" s="205"/>
      <c r="AR27" s="205"/>
      <c r="AS27" s="205"/>
      <c r="AT27" s="205"/>
      <c r="AU27" s="205"/>
      <c r="AV27" s="205"/>
      <c r="AW27" s="205"/>
      <c r="AX27" s="205"/>
      <c r="AY27" s="202"/>
      <c r="AZ27" s="202"/>
      <c r="BA27" s="202"/>
      <c r="BB27" s="202"/>
      <c r="BC27" s="202"/>
      <c r="BD27" s="202"/>
      <c r="BE27" s="202"/>
      <c r="BF27" s="202"/>
      <c r="BG27" s="205"/>
      <c r="BH27" s="205"/>
      <c r="BI27" s="205"/>
      <c r="BJ27" s="205"/>
      <c r="BK27" s="205"/>
      <c r="BL27" s="205"/>
      <c r="BM27" s="205"/>
      <c r="BN27" s="205"/>
      <c r="BO27" s="202"/>
      <c r="BP27" s="202"/>
      <c r="BQ27" s="202"/>
      <c r="BR27" s="202"/>
      <c r="BS27" s="202"/>
      <c r="BT27" s="202"/>
      <c r="BU27" s="202"/>
      <c r="BV27" s="202"/>
      <c r="BW27" s="207"/>
      <c r="BX27" s="207"/>
      <c r="BY27" s="207"/>
      <c r="BZ27" s="207"/>
      <c r="CA27" s="207"/>
      <c r="CB27" s="207"/>
      <c r="CC27" s="207"/>
      <c r="CD27" s="208"/>
    </row>
    <row r="28" spans="1:82" s="4" customFormat="1" ht="3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98"/>
      <c r="M28" s="99"/>
      <c r="N28" s="99"/>
      <c r="O28" s="99"/>
      <c r="P28" s="99"/>
      <c r="Q28" s="99"/>
      <c r="R28" s="104"/>
      <c r="S28" s="203"/>
      <c r="T28" s="204"/>
      <c r="U28" s="204"/>
      <c r="V28" s="204"/>
      <c r="W28" s="204"/>
      <c r="X28" s="204"/>
      <c r="Y28" s="204"/>
      <c r="Z28" s="204"/>
      <c r="AA28" s="206"/>
      <c r="AB28" s="206"/>
      <c r="AC28" s="206"/>
      <c r="AD28" s="206"/>
      <c r="AE28" s="206"/>
      <c r="AF28" s="206"/>
      <c r="AG28" s="206"/>
      <c r="AH28" s="206"/>
      <c r="AI28" s="204"/>
      <c r="AJ28" s="204"/>
      <c r="AK28" s="204"/>
      <c r="AL28" s="204"/>
      <c r="AM28" s="204"/>
      <c r="AN28" s="204"/>
      <c r="AO28" s="204"/>
      <c r="AP28" s="204"/>
      <c r="AQ28" s="206"/>
      <c r="AR28" s="206"/>
      <c r="AS28" s="206"/>
      <c r="AT28" s="206"/>
      <c r="AU28" s="206"/>
      <c r="AV28" s="206"/>
      <c r="AW28" s="206"/>
      <c r="AX28" s="206"/>
      <c r="AY28" s="204"/>
      <c r="AZ28" s="204"/>
      <c r="BA28" s="204"/>
      <c r="BB28" s="204"/>
      <c r="BC28" s="204"/>
      <c r="BD28" s="204"/>
      <c r="BE28" s="204"/>
      <c r="BF28" s="204"/>
      <c r="BG28" s="206"/>
      <c r="BH28" s="206"/>
      <c r="BI28" s="206"/>
      <c r="BJ28" s="206"/>
      <c r="BK28" s="206"/>
      <c r="BL28" s="206"/>
      <c r="BM28" s="206"/>
      <c r="BN28" s="206"/>
      <c r="BO28" s="204"/>
      <c r="BP28" s="204"/>
      <c r="BQ28" s="204"/>
      <c r="BR28" s="204"/>
      <c r="BS28" s="204"/>
      <c r="BT28" s="204"/>
      <c r="BU28" s="204"/>
      <c r="BV28" s="204"/>
      <c r="BW28" s="209"/>
      <c r="BX28" s="209"/>
      <c r="BY28" s="209"/>
      <c r="BZ28" s="209"/>
      <c r="CA28" s="209"/>
      <c r="CB28" s="209"/>
      <c r="CC28" s="209"/>
      <c r="CD28" s="210"/>
    </row>
    <row r="29" spans="1:82" s="4" customFormat="1" ht="1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5"/>
      <c r="M29" s="6"/>
      <c r="N29" s="14" t="s">
        <v>238</v>
      </c>
      <c r="O29" s="108" t="s">
        <v>267</v>
      </c>
      <c r="P29" s="108"/>
      <c r="Q29" s="6" t="s">
        <v>14</v>
      </c>
      <c r="R29" s="20"/>
      <c r="S29" s="97"/>
      <c r="T29" s="211"/>
      <c r="U29" s="211"/>
      <c r="V29" s="211"/>
      <c r="W29" s="211"/>
      <c r="X29" s="211"/>
      <c r="Y29" s="211"/>
      <c r="Z29" s="211"/>
      <c r="AA29" s="213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3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3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4"/>
      <c r="BX29" s="96"/>
      <c r="BY29" s="96"/>
      <c r="BZ29" s="96"/>
      <c r="CA29" s="96"/>
      <c r="CB29" s="96"/>
      <c r="CC29" s="96"/>
      <c r="CD29" s="103"/>
    </row>
    <row r="30" spans="1:82" s="4" customFormat="1" ht="3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98"/>
      <c r="M30" s="99"/>
      <c r="N30" s="99"/>
      <c r="O30" s="99"/>
      <c r="P30" s="99"/>
      <c r="Q30" s="99"/>
      <c r="R30" s="104"/>
      <c r="S30" s="100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99"/>
      <c r="BX30" s="99"/>
      <c r="BY30" s="99"/>
      <c r="BZ30" s="99"/>
      <c r="CA30" s="99"/>
      <c r="CB30" s="99"/>
      <c r="CC30" s="99"/>
      <c r="CD30" s="104"/>
    </row>
    <row r="31" spans="1:82" ht="13.5" customHeight="1">
      <c r="A31" s="157" t="s">
        <v>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220"/>
      <c r="L31" s="33"/>
      <c r="M31" s="6"/>
      <c r="N31" s="14" t="s">
        <v>238</v>
      </c>
      <c r="O31" s="177"/>
      <c r="P31" s="177"/>
      <c r="Q31" s="6" t="s">
        <v>13</v>
      </c>
      <c r="R31" s="20"/>
      <c r="S31" s="97"/>
      <c r="T31" s="211"/>
      <c r="U31" s="211"/>
      <c r="V31" s="211"/>
      <c r="W31" s="211"/>
      <c r="X31" s="211"/>
      <c r="Y31" s="211"/>
      <c r="Z31" s="211"/>
      <c r="AA31" s="213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3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3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4"/>
      <c r="BX31" s="96"/>
      <c r="BY31" s="96"/>
      <c r="BZ31" s="96"/>
      <c r="CA31" s="96"/>
      <c r="CB31" s="96"/>
      <c r="CC31" s="96"/>
      <c r="CD31" s="103"/>
    </row>
    <row r="32" spans="1:82" ht="9.75" customHeight="1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223"/>
      <c r="L32" s="98"/>
      <c r="M32" s="99"/>
      <c r="N32" s="99"/>
      <c r="O32" s="99"/>
      <c r="P32" s="99"/>
      <c r="Q32" s="99"/>
      <c r="R32" s="104"/>
      <c r="S32" s="100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99"/>
      <c r="BX32" s="99"/>
      <c r="BY32" s="99"/>
      <c r="BZ32" s="99"/>
      <c r="CA32" s="99"/>
      <c r="CB32" s="99"/>
      <c r="CC32" s="99"/>
      <c r="CD32" s="104"/>
    </row>
    <row r="33" spans="1:82" ht="13.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223"/>
      <c r="L33" s="15"/>
      <c r="M33" s="6"/>
      <c r="N33" s="14" t="s">
        <v>238</v>
      </c>
      <c r="O33" s="108"/>
      <c r="P33" s="108"/>
      <c r="Q33" s="6" t="s">
        <v>14</v>
      </c>
      <c r="R33" s="20"/>
      <c r="S33" s="97"/>
      <c r="T33" s="211"/>
      <c r="U33" s="211"/>
      <c r="V33" s="211"/>
      <c r="W33" s="211"/>
      <c r="X33" s="211"/>
      <c r="Y33" s="211"/>
      <c r="Z33" s="211"/>
      <c r="AA33" s="213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3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3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4"/>
      <c r="BX33" s="96"/>
      <c r="BY33" s="96"/>
      <c r="BZ33" s="96"/>
      <c r="CA33" s="96"/>
      <c r="CB33" s="96"/>
      <c r="CC33" s="96"/>
      <c r="CD33" s="103"/>
    </row>
    <row r="34" spans="1:82" s="46" customFormat="1" ht="9.75">
      <c r="A34" s="160" t="s">
        <v>216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2"/>
      <c r="L34" s="215"/>
      <c r="M34" s="216"/>
      <c r="N34" s="216"/>
      <c r="O34" s="216"/>
      <c r="P34" s="216"/>
      <c r="Q34" s="216"/>
      <c r="R34" s="217"/>
      <c r="S34" s="100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99"/>
      <c r="BX34" s="99"/>
      <c r="BY34" s="99"/>
      <c r="BZ34" s="99"/>
      <c r="CA34" s="99"/>
      <c r="CB34" s="99"/>
      <c r="CC34" s="99"/>
      <c r="CD34" s="104"/>
    </row>
    <row r="35" spans="1:82" ht="13.5" customHeight="1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230"/>
      <c r="L35" s="33"/>
      <c r="M35" s="6"/>
      <c r="N35" s="14" t="s">
        <v>238</v>
      </c>
      <c r="O35" s="177"/>
      <c r="P35" s="177"/>
      <c r="Q35" s="6" t="s">
        <v>13</v>
      </c>
      <c r="R35" s="20"/>
      <c r="S35" s="97"/>
      <c r="T35" s="211"/>
      <c r="U35" s="211"/>
      <c r="V35" s="211"/>
      <c r="W35" s="211"/>
      <c r="X35" s="211"/>
      <c r="Y35" s="211"/>
      <c r="Z35" s="211"/>
      <c r="AA35" s="213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3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3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4"/>
      <c r="BX35" s="96"/>
      <c r="BY35" s="96"/>
      <c r="BZ35" s="96"/>
      <c r="CA35" s="96"/>
      <c r="CB35" s="96"/>
      <c r="CC35" s="96"/>
      <c r="CD35" s="103"/>
    </row>
    <row r="36" spans="1:82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223"/>
      <c r="L36" s="98"/>
      <c r="M36" s="99"/>
      <c r="N36" s="99"/>
      <c r="O36" s="99"/>
      <c r="P36" s="99"/>
      <c r="Q36" s="99"/>
      <c r="R36" s="104"/>
      <c r="S36" s="100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99"/>
      <c r="BX36" s="99"/>
      <c r="BY36" s="99"/>
      <c r="BZ36" s="99"/>
      <c r="CA36" s="99"/>
      <c r="CB36" s="99"/>
      <c r="CC36" s="99"/>
      <c r="CD36" s="104"/>
    </row>
    <row r="37" spans="1:82" ht="13.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223"/>
      <c r="L37" s="15"/>
      <c r="M37" s="6"/>
      <c r="N37" s="14" t="s">
        <v>238</v>
      </c>
      <c r="O37" s="108"/>
      <c r="P37" s="108"/>
      <c r="Q37" s="6" t="s">
        <v>14</v>
      </c>
      <c r="R37" s="20"/>
      <c r="S37" s="97"/>
      <c r="T37" s="211"/>
      <c r="U37" s="211"/>
      <c r="V37" s="211"/>
      <c r="W37" s="211"/>
      <c r="X37" s="211"/>
      <c r="Y37" s="211"/>
      <c r="Z37" s="211"/>
      <c r="AA37" s="213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3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3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4"/>
      <c r="BX37" s="96"/>
      <c r="BY37" s="96"/>
      <c r="BZ37" s="96"/>
      <c r="CA37" s="96"/>
      <c r="CB37" s="96"/>
      <c r="CC37" s="96"/>
      <c r="CD37" s="103"/>
    </row>
    <row r="38" spans="1:82" s="46" customFormat="1" ht="9.75">
      <c r="A38" s="228" t="s">
        <v>216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229"/>
      <c r="L38" s="215"/>
      <c r="M38" s="216"/>
      <c r="N38" s="216"/>
      <c r="O38" s="216"/>
      <c r="P38" s="216"/>
      <c r="Q38" s="216"/>
      <c r="R38" s="217"/>
      <c r="S38" s="100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99"/>
      <c r="BX38" s="99"/>
      <c r="BY38" s="99"/>
      <c r="BZ38" s="99"/>
      <c r="CA38" s="99"/>
      <c r="CB38" s="99"/>
      <c r="CC38" s="99"/>
      <c r="CD38" s="104"/>
    </row>
    <row r="39" spans="1:82" ht="13.5" thickBot="1">
      <c r="A39" s="128" t="s">
        <v>16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30"/>
      <c r="L39" s="224"/>
      <c r="M39" s="225"/>
      <c r="N39" s="225"/>
      <c r="O39" s="225"/>
      <c r="P39" s="225"/>
      <c r="Q39" s="225"/>
      <c r="R39" s="226"/>
      <c r="S39" s="227"/>
      <c r="T39" s="90"/>
      <c r="U39" s="90"/>
      <c r="V39" s="90"/>
      <c r="W39" s="90"/>
      <c r="X39" s="90"/>
      <c r="Y39" s="90"/>
      <c r="Z39" s="90"/>
      <c r="AA39" s="101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101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101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218"/>
      <c r="BX39" s="117"/>
      <c r="BY39" s="117"/>
      <c r="BZ39" s="117"/>
      <c r="CA39" s="117"/>
      <c r="CB39" s="117"/>
      <c r="CC39" s="117"/>
      <c r="CD39" s="219"/>
    </row>
  </sheetData>
  <sheetProtection/>
  <mergeCells count="161">
    <mergeCell ref="AY39:BF39"/>
    <mergeCell ref="BO35:BV36"/>
    <mergeCell ref="O37:P37"/>
    <mergeCell ref="S37:Z38"/>
    <mergeCell ref="AA37:AH38"/>
    <mergeCell ref="AI37:AP38"/>
    <mergeCell ref="AQ37:AX38"/>
    <mergeCell ref="AY37:BF38"/>
    <mergeCell ref="BG37:BN38"/>
    <mergeCell ref="BW39:CD39"/>
    <mergeCell ref="A31:K31"/>
    <mergeCell ref="A34:K34"/>
    <mergeCell ref="A32:K33"/>
    <mergeCell ref="BO37:BV38"/>
    <mergeCell ref="BW37:CD38"/>
    <mergeCell ref="L38:R38"/>
    <mergeCell ref="A39:K39"/>
    <mergeCell ref="L39:R39"/>
    <mergeCell ref="S39:Z39"/>
    <mergeCell ref="A38:K38"/>
    <mergeCell ref="A35:K37"/>
    <mergeCell ref="BG39:BN39"/>
    <mergeCell ref="BO39:BV39"/>
    <mergeCell ref="AA39:AH39"/>
    <mergeCell ref="AI39:AP39"/>
    <mergeCell ref="AQ39:AX39"/>
    <mergeCell ref="O35:P35"/>
    <mergeCell ref="S35:Z36"/>
    <mergeCell ref="AA35:AH36"/>
    <mergeCell ref="AI35:AP36"/>
    <mergeCell ref="AQ35:AX36"/>
    <mergeCell ref="AY35:BF36"/>
    <mergeCell ref="BG35:BN36"/>
    <mergeCell ref="AQ33:AX34"/>
    <mergeCell ref="BW35:CD36"/>
    <mergeCell ref="L36:R36"/>
    <mergeCell ref="AY33:BF34"/>
    <mergeCell ref="BG33:BN34"/>
    <mergeCell ref="BO33:BV34"/>
    <mergeCell ref="O33:P33"/>
    <mergeCell ref="S33:Z34"/>
    <mergeCell ref="AA33:AH34"/>
    <mergeCell ref="AI33:AP34"/>
    <mergeCell ref="BW33:CD34"/>
    <mergeCell ref="L34:R34"/>
    <mergeCell ref="O31:P31"/>
    <mergeCell ref="S31:Z32"/>
    <mergeCell ref="AA31:AH32"/>
    <mergeCell ref="AI31:AP32"/>
    <mergeCell ref="AQ31:AX32"/>
    <mergeCell ref="AY31:BF32"/>
    <mergeCell ref="BG31:BN32"/>
    <mergeCell ref="BO31:BV32"/>
    <mergeCell ref="BW31:CD32"/>
    <mergeCell ref="L32:R32"/>
    <mergeCell ref="BW27:CD28"/>
    <mergeCell ref="L28:R28"/>
    <mergeCell ref="O29:P29"/>
    <mergeCell ref="S29:Z30"/>
    <mergeCell ref="AA29:AH30"/>
    <mergeCell ref="AI29:AP30"/>
    <mergeCell ref="AQ29:AX30"/>
    <mergeCell ref="AY29:BF30"/>
    <mergeCell ref="BG29:BN30"/>
    <mergeCell ref="BO29:BV30"/>
    <mergeCell ref="BW29:CD30"/>
    <mergeCell ref="L30:R30"/>
    <mergeCell ref="A27:K30"/>
    <mergeCell ref="O27:P27"/>
    <mergeCell ref="S27:Z28"/>
    <mergeCell ref="AA27:AH28"/>
    <mergeCell ref="AI27:AP28"/>
    <mergeCell ref="AQ27:AX28"/>
    <mergeCell ref="AY27:BF28"/>
    <mergeCell ref="BG27:BN28"/>
    <mergeCell ref="BO27:BV28"/>
    <mergeCell ref="BW25:CD25"/>
    <mergeCell ref="A26:K26"/>
    <mergeCell ref="L26:R26"/>
    <mergeCell ref="S26:Z26"/>
    <mergeCell ref="AA26:AH26"/>
    <mergeCell ref="AI26:AP26"/>
    <mergeCell ref="AQ26:AX26"/>
    <mergeCell ref="AY26:BF26"/>
    <mergeCell ref="BG26:BN26"/>
    <mergeCell ref="BO26:BV26"/>
    <mergeCell ref="BW26:CD26"/>
    <mergeCell ref="A25:K25"/>
    <mergeCell ref="L25:R25"/>
    <mergeCell ref="S25:Z25"/>
    <mergeCell ref="AA25:AH25"/>
    <mergeCell ref="AI25:AP25"/>
    <mergeCell ref="AQ25:AX25"/>
    <mergeCell ref="AY25:BF25"/>
    <mergeCell ref="BG25:BN25"/>
    <mergeCell ref="BO25:BV25"/>
    <mergeCell ref="BW23:CD23"/>
    <mergeCell ref="A24:K24"/>
    <mergeCell ref="L24:R24"/>
    <mergeCell ref="S24:Z24"/>
    <mergeCell ref="AA24:AH24"/>
    <mergeCell ref="AI24:AP24"/>
    <mergeCell ref="AQ24:AX24"/>
    <mergeCell ref="AY24:BF24"/>
    <mergeCell ref="BG24:BN24"/>
    <mergeCell ref="BO24:BV24"/>
    <mergeCell ref="BW24:CD24"/>
    <mergeCell ref="AI23:AP23"/>
    <mergeCell ref="AQ23:AX23"/>
    <mergeCell ref="AY23:BF23"/>
    <mergeCell ref="BG23:BN23"/>
    <mergeCell ref="A23:K23"/>
    <mergeCell ref="L23:R23"/>
    <mergeCell ref="S23:Z23"/>
    <mergeCell ref="AA23:AH23"/>
    <mergeCell ref="BO23:BV23"/>
    <mergeCell ref="A17:CD17"/>
    <mergeCell ref="AA14:AN14"/>
    <mergeCell ref="BO21:CD21"/>
    <mergeCell ref="AO14:BB14"/>
    <mergeCell ref="A14:Z14"/>
    <mergeCell ref="A21:K21"/>
    <mergeCell ref="L21:R21"/>
    <mergeCell ref="S21:AH21"/>
    <mergeCell ref="A22:K22"/>
    <mergeCell ref="L22:R22"/>
    <mergeCell ref="S22:AH22"/>
    <mergeCell ref="AI22:AP22"/>
    <mergeCell ref="AQ22:BF22"/>
    <mergeCell ref="BG22:BN22"/>
    <mergeCell ref="BO22:CD22"/>
    <mergeCell ref="AI21:BN21"/>
    <mergeCell ref="BC14:BP14"/>
    <mergeCell ref="A9:Z9"/>
    <mergeCell ref="AO9:BB11"/>
    <mergeCell ref="BC9:BP11"/>
    <mergeCell ref="A13:Z13"/>
    <mergeCell ref="A10:Z10"/>
    <mergeCell ref="AA9:AN11"/>
    <mergeCell ref="A11:Z11"/>
    <mergeCell ref="A12:Z12"/>
    <mergeCell ref="AA12:AN13"/>
    <mergeCell ref="AO12:BB13"/>
    <mergeCell ref="BC12:BP13"/>
    <mergeCell ref="A3:BP3"/>
    <mergeCell ref="BC5:BP5"/>
    <mergeCell ref="A8:Z8"/>
    <mergeCell ref="AA8:AN8"/>
    <mergeCell ref="A5:Z5"/>
    <mergeCell ref="AO5:BB5"/>
    <mergeCell ref="BI6:BJ6"/>
    <mergeCell ref="BC7:BP7"/>
    <mergeCell ref="AO8:BB8"/>
    <mergeCell ref="BC8:BP8"/>
    <mergeCell ref="AD5:AM5"/>
    <mergeCell ref="A7:Z7"/>
    <mergeCell ref="AA7:AN7"/>
    <mergeCell ref="AO7:BB7"/>
    <mergeCell ref="A6:Z6"/>
    <mergeCell ref="AG6:AH6"/>
    <mergeCell ref="AU6:AV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D34"/>
  <sheetViews>
    <sheetView zoomScalePageLayoutView="0" workbookViewId="0" topLeftCell="A1">
      <selection activeCell="CL36" sqref="CL36"/>
    </sheetView>
  </sheetViews>
  <sheetFormatPr defaultColWidth="1.75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CD1" s="3" t="s">
        <v>229</v>
      </c>
    </row>
    <row r="2" spans="1:58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82" s="4" customFormat="1" ht="15">
      <c r="A3" s="127" t="s">
        <v>46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</row>
    <row r="4" spans="1:58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82" s="32" customFormat="1" ht="11.25">
      <c r="A5" s="242" t="s">
        <v>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  <c r="P5" s="245" t="s">
        <v>11</v>
      </c>
      <c r="Q5" s="245"/>
      <c r="R5" s="245"/>
      <c r="S5" s="245"/>
      <c r="T5" s="245"/>
      <c r="U5" s="245"/>
      <c r="V5" s="245"/>
      <c r="W5" s="242" t="s">
        <v>17</v>
      </c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56" t="s">
        <v>24</v>
      </c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42" t="s">
        <v>23</v>
      </c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4"/>
    </row>
    <row r="6" spans="1:82" s="32" customFormat="1" ht="11.25">
      <c r="A6" s="234" t="s">
        <v>10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46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34" t="s">
        <v>239</v>
      </c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42" t="s">
        <v>47</v>
      </c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4"/>
      <c r="BG6" s="234" t="s">
        <v>50</v>
      </c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46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8"/>
    </row>
    <row r="7" spans="1:82" s="32" customFormat="1" ht="11.2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 t="s">
        <v>48</v>
      </c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 t="s">
        <v>51</v>
      </c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</row>
    <row r="8" spans="1:82" s="32" customFormat="1" ht="12" thickBot="1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 t="s">
        <v>49</v>
      </c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 t="s">
        <v>52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</row>
    <row r="9" spans="1:82" s="7" customFormat="1" ht="13.5" customHeight="1">
      <c r="A9" s="236" t="s">
        <v>53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33"/>
      <c r="Q9" s="13"/>
      <c r="R9" s="34" t="s">
        <v>238</v>
      </c>
      <c r="S9" s="177" t="s">
        <v>266</v>
      </c>
      <c r="T9" s="177"/>
      <c r="U9" s="13" t="s">
        <v>13</v>
      </c>
      <c r="V9" s="35"/>
      <c r="W9" s="235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3"/>
    </row>
    <row r="10" spans="1:82" s="7" customFormat="1" ht="6" customHeight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98"/>
      <c r="Q10" s="99"/>
      <c r="R10" s="99"/>
      <c r="S10" s="99"/>
      <c r="T10" s="99"/>
      <c r="U10" s="99"/>
      <c r="V10" s="104"/>
      <c r="W10" s="233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5"/>
    </row>
    <row r="11" spans="1:82" s="7" customFormat="1" ht="13.5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15"/>
      <c r="Q11" s="6"/>
      <c r="R11" s="14" t="s">
        <v>238</v>
      </c>
      <c r="S11" s="108" t="s">
        <v>267</v>
      </c>
      <c r="T11" s="108"/>
      <c r="U11" s="6" t="s">
        <v>14</v>
      </c>
      <c r="V11" s="20"/>
      <c r="W11" s="233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1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1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103"/>
    </row>
    <row r="12" spans="1:82" s="7" customFormat="1" ht="6" customHeight="1">
      <c r="A12" s="240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98"/>
      <c r="Q12" s="99"/>
      <c r="R12" s="99"/>
      <c r="S12" s="99"/>
      <c r="T12" s="99"/>
      <c r="U12" s="99"/>
      <c r="V12" s="104"/>
      <c r="W12" s="233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104"/>
    </row>
    <row r="13" spans="1:82" s="7" customFormat="1" ht="13.5" customHeight="1">
      <c r="A13" s="157" t="s">
        <v>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220"/>
      <c r="P13" s="33"/>
      <c r="Q13" s="6"/>
      <c r="R13" s="14" t="s">
        <v>238</v>
      </c>
      <c r="S13" s="177"/>
      <c r="T13" s="177"/>
      <c r="U13" s="6" t="s">
        <v>13</v>
      </c>
      <c r="V13" s="20"/>
      <c r="W13" s="233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1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1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103"/>
    </row>
    <row r="14" spans="1:82" s="7" customFormat="1" ht="4.5" customHeight="1">
      <c r="A14" s="249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1"/>
      <c r="P14" s="98"/>
      <c r="Q14" s="99"/>
      <c r="R14" s="99"/>
      <c r="S14" s="99"/>
      <c r="T14" s="99"/>
      <c r="U14" s="99"/>
      <c r="V14" s="104"/>
      <c r="W14" s="233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104"/>
    </row>
    <row r="15" spans="1:82" s="7" customFormat="1" ht="13.5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1"/>
      <c r="P15" s="15"/>
      <c r="Q15" s="6"/>
      <c r="R15" s="14" t="s">
        <v>238</v>
      </c>
      <c r="S15" s="108"/>
      <c r="T15" s="108"/>
      <c r="U15" s="6" t="s">
        <v>14</v>
      </c>
      <c r="V15" s="20"/>
      <c r="W15" s="233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1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1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103"/>
    </row>
    <row r="16" spans="1:82" s="46" customFormat="1" ht="9.75">
      <c r="A16" s="228" t="s">
        <v>216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229"/>
      <c r="P16" s="215"/>
      <c r="Q16" s="216"/>
      <c r="R16" s="216"/>
      <c r="S16" s="216"/>
      <c r="T16" s="216"/>
      <c r="U16" s="216"/>
      <c r="V16" s="217"/>
      <c r="W16" s="233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104"/>
    </row>
    <row r="17" spans="1:82" s="7" customFormat="1" ht="13.5" customHeight="1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230"/>
      <c r="P17" s="33"/>
      <c r="Q17" s="6"/>
      <c r="R17" s="14" t="s">
        <v>238</v>
      </c>
      <c r="S17" s="177"/>
      <c r="T17" s="177"/>
      <c r="U17" s="6" t="s">
        <v>13</v>
      </c>
      <c r="V17" s="20"/>
      <c r="W17" s="233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1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1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103"/>
    </row>
    <row r="18" spans="1:82" s="7" customFormat="1" ht="3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223"/>
      <c r="P18" s="98"/>
      <c r="Q18" s="99"/>
      <c r="R18" s="99"/>
      <c r="S18" s="99"/>
      <c r="T18" s="99"/>
      <c r="U18" s="99"/>
      <c r="V18" s="104"/>
      <c r="W18" s="233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104"/>
    </row>
    <row r="19" spans="1:82" s="7" customFormat="1" ht="13.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223"/>
      <c r="P19" s="15"/>
      <c r="Q19" s="6"/>
      <c r="R19" s="14" t="s">
        <v>238</v>
      </c>
      <c r="S19" s="108"/>
      <c r="T19" s="108"/>
      <c r="U19" s="6" t="s">
        <v>14</v>
      </c>
      <c r="V19" s="20"/>
      <c r="W19" s="233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1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1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103"/>
    </row>
    <row r="20" spans="1:82" s="46" customFormat="1" ht="9.75">
      <c r="A20" s="228" t="s">
        <v>216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229"/>
      <c r="P20" s="215"/>
      <c r="Q20" s="216"/>
      <c r="R20" s="216"/>
      <c r="S20" s="216"/>
      <c r="T20" s="216"/>
      <c r="U20" s="216"/>
      <c r="V20" s="217"/>
      <c r="W20" s="233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104"/>
    </row>
    <row r="21" spans="1:82" s="7" customFormat="1" ht="15" customHeight="1">
      <c r="A21" s="128" t="s">
        <v>16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30"/>
      <c r="P21" s="224"/>
      <c r="Q21" s="225"/>
      <c r="R21" s="225"/>
      <c r="S21" s="225"/>
      <c r="T21" s="225"/>
      <c r="U21" s="225"/>
      <c r="V21" s="226"/>
      <c r="W21" s="233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1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1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6"/>
    </row>
    <row r="22" spans="1:82" s="7" customFormat="1" ht="13.5">
      <c r="A22" s="236" t="s">
        <v>54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15"/>
      <c r="Q22" s="6"/>
      <c r="R22" s="14" t="s">
        <v>238</v>
      </c>
      <c r="S22" s="108"/>
      <c r="T22" s="108"/>
      <c r="U22" s="6" t="s">
        <v>13</v>
      </c>
      <c r="V22" s="20"/>
      <c r="W22" s="233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5"/>
    </row>
    <row r="23" spans="1:82" ht="6" customHeight="1">
      <c r="A23" s="238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98"/>
      <c r="Q23" s="99"/>
      <c r="R23" s="99"/>
      <c r="S23" s="99"/>
      <c r="T23" s="99"/>
      <c r="U23" s="99"/>
      <c r="V23" s="104"/>
      <c r="W23" s="233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5"/>
    </row>
    <row r="24" spans="1:82" s="5" customFormat="1" ht="15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15"/>
      <c r="Q24" s="6"/>
      <c r="R24" s="14" t="s">
        <v>238</v>
      </c>
      <c r="S24" s="108"/>
      <c r="T24" s="108"/>
      <c r="U24" s="6" t="s">
        <v>14</v>
      </c>
      <c r="V24" s="20"/>
      <c r="W24" s="233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1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1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103"/>
    </row>
    <row r="25" spans="1:82" ht="6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98"/>
      <c r="Q25" s="99"/>
      <c r="R25" s="99"/>
      <c r="S25" s="99"/>
      <c r="T25" s="99"/>
      <c r="U25" s="99"/>
      <c r="V25" s="104"/>
      <c r="W25" s="233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104"/>
    </row>
    <row r="26" spans="1:82" ht="13.5" customHeight="1">
      <c r="A26" s="157" t="s">
        <v>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220"/>
      <c r="P26" s="33"/>
      <c r="Q26" s="6"/>
      <c r="R26" s="14" t="s">
        <v>238</v>
      </c>
      <c r="S26" s="177"/>
      <c r="T26" s="177"/>
      <c r="U26" s="6" t="s">
        <v>13</v>
      </c>
      <c r="V26" s="20"/>
      <c r="W26" s="233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1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1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103"/>
    </row>
    <row r="27" spans="1:82" ht="4.5" customHeight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1"/>
      <c r="P27" s="98"/>
      <c r="Q27" s="99"/>
      <c r="R27" s="99"/>
      <c r="S27" s="99"/>
      <c r="T27" s="99"/>
      <c r="U27" s="99"/>
      <c r="V27" s="104"/>
      <c r="W27" s="233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104"/>
    </row>
    <row r="28" spans="1:82" ht="13.5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1"/>
      <c r="P28" s="15"/>
      <c r="Q28" s="6"/>
      <c r="R28" s="14" t="s">
        <v>238</v>
      </c>
      <c r="S28" s="108"/>
      <c r="T28" s="108"/>
      <c r="U28" s="6" t="s">
        <v>14</v>
      </c>
      <c r="V28" s="20"/>
      <c r="W28" s="233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1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1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103"/>
    </row>
    <row r="29" spans="1:82" s="46" customFormat="1" ht="9.75">
      <c r="A29" s="228" t="s">
        <v>216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229"/>
      <c r="P29" s="215"/>
      <c r="Q29" s="216"/>
      <c r="R29" s="216"/>
      <c r="S29" s="216"/>
      <c r="T29" s="216"/>
      <c r="U29" s="216"/>
      <c r="V29" s="217"/>
      <c r="W29" s="233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104"/>
    </row>
    <row r="30" spans="1:82" s="4" customFormat="1" ht="13.5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230"/>
      <c r="P30" s="33"/>
      <c r="Q30" s="6"/>
      <c r="R30" s="14" t="s">
        <v>238</v>
      </c>
      <c r="S30" s="177"/>
      <c r="T30" s="177"/>
      <c r="U30" s="6" t="s">
        <v>13</v>
      </c>
      <c r="V30" s="20"/>
      <c r="W30" s="233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1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1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103"/>
    </row>
    <row r="31" spans="1:82" s="4" customFormat="1" ht="3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223"/>
      <c r="P31" s="98"/>
      <c r="Q31" s="99"/>
      <c r="R31" s="99"/>
      <c r="S31" s="99"/>
      <c r="T31" s="99"/>
      <c r="U31" s="99"/>
      <c r="V31" s="104"/>
      <c r="W31" s="233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104"/>
    </row>
    <row r="32" spans="1:82" s="4" customFormat="1" ht="15" customHeight="1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223"/>
      <c r="P32" s="15"/>
      <c r="Q32" s="6"/>
      <c r="R32" s="14" t="s">
        <v>238</v>
      </c>
      <c r="S32" s="108"/>
      <c r="T32" s="108"/>
      <c r="U32" s="6" t="s">
        <v>14</v>
      </c>
      <c r="V32" s="20"/>
      <c r="W32" s="233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1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1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103"/>
    </row>
    <row r="33" spans="1:82" s="46" customFormat="1" ht="9.75">
      <c r="A33" s="228" t="s">
        <v>216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229"/>
      <c r="P33" s="215"/>
      <c r="Q33" s="216"/>
      <c r="R33" s="216"/>
      <c r="S33" s="216"/>
      <c r="T33" s="216"/>
      <c r="U33" s="216"/>
      <c r="V33" s="217"/>
      <c r="W33" s="233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104"/>
    </row>
    <row r="34" spans="1:82" ht="13.5" thickBot="1">
      <c r="A34" s="128" t="s">
        <v>16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224"/>
      <c r="Q34" s="225"/>
      <c r="R34" s="225"/>
      <c r="S34" s="225"/>
      <c r="T34" s="225"/>
      <c r="U34" s="225"/>
      <c r="V34" s="226"/>
      <c r="W34" s="227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101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101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219"/>
    </row>
  </sheetData>
  <sheetProtection/>
  <mergeCells count="137">
    <mergeCell ref="BS22:CD23"/>
    <mergeCell ref="P23:V23"/>
    <mergeCell ref="AI5:BR5"/>
    <mergeCell ref="AU6:BF6"/>
    <mergeCell ref="AU7:BF7"/>
    <mergeCell ref="AU8:BF8"/>
    <mergeCell ref="AI6:AT6"/>
    <mergeCell ref="AI7:AT7"/>
    <mergeCell ref="AI8:AT8"/>
    <mergeCell ref="P12:V12"/>
    <mergeCell ref="W7:AH7"/>
    <mergeCell ref="W8:AH8"/>
    <mergeCell ref="W13:AH14"/>
    <mergeCell ref="BG6:BR6"/>
    <mergeCell ref="BG7:BR7"/>
    <mergeCell ref="BG8:BR8"/>
    <mergeCell ref="P8:V8"/>
    <mergeCell ref="P7:V7"/>
    <mergeCell ref="BG11:BR12"/>
    <mergeCell ref="W5:AH5"/>
    <mergeCell ref="W6:AH6"/>
    <mergeCell ref="P18:V18"/>
    <mergeCell ref="W19:AH20"/>
    <mergeCell ref="S13:T13"/>
    <mergeCell ref="A29:O29"/>
    <mergeCell ref="AI28:AT29"/>
    <mergeCell ref="P27:V27"/>
    <mergeCell ref="AU28:BF29"/>
    <mergeCell ref="P29:V29"/>
    <mergeCell ref="BG24:BR25"/>
    <mergeCell ref="W24:AH25"/>
    <mergeCell ref="AI24:AT25"/>
    <mergeCell ref="AU24:BF25"/>
    <mergeCell ref="P25:V25"/>
    <mergeCell ref="S24:T24"/>
    <mergeCell ref="S26:T26"/>
    <mergeCell ref="W26:AH27"/>
    <mergeCell ref="AI26:AT27"/>
    <mergeCell ref="A26:O26"/>
    <mergeCell ref="A27:O28"/>
    <mergeCell ref="A22:O25"/>
    <mergeCell ref="S22:T22"/>
    <mergeCell ref="W22:AH23"/>
    <mergeCell ref="AI22:AT23"/>
    <mergeCell ref="AU22:BF23"/>
    <mergeCell ref="BG22:BR23"/>
    <mergeCell ref="A33:O33"/>
    <mergeCell ref="BS9:CD10"/>
    <mergeCell ref="AI17:AT18"/>
    <mergeCell ref="AI19:AT20"/>
    <mergeCell ref="AU19:BF20"/>
    <mergeCell ref="AI9:AT10"/>
    <mergeCell ref="AI11:AT12"/>
    <mergeCell ref="AI13:AT14"/>
    <mergeCell ref="A21:O21"/>
    <mergeCell ref="P21:V21"/>
    <mergeCell ref="P31:V31"/>
    <mergeCell ref="S30:T30"/>
    <mergeCell ref="W30:AH31"/>
    <mergeCell ref="AI30:AT31"/>
    <mergeCell ref="S32:T32"/>
    <mergeCell ref="A30:O32"/>
    <mergeCell ref="W32:AH33"/>
    <mergeCell ref="P33:V33"/>
    <mergeCell ref="BG28:BR29"/>
    <mergeCell ref="AU26:BF27"/>
    <mergeCell ref="BG26:BR27"/>
    <mergeCell ref="AU30:BF31"/>
    <mergeCell ref="BG30:BR31"/>
    <mergeCell ref="BS30:CD31"/>
    <mergeCell ref="A8:O8"/>
    <mergeCell ref="A20:O20"/>
    <mergeCell ref="W9:AH10"/>
    <mergeCell ref="A3:CD3"/>
    <mergeCell ref="A9:O12"/>
    <mergeCell ref="S9:T9"/>
    <mergeCell ref="P10:V10"/>
    <mergeCell ref="A5:O5"/>
    <mergeCell ref="P5:V5"/>
    <mergeCell ref="P6:V6"/>
    <mergeCell ref="A7:O7"/>
    <mergeCell ref="A6:O6"/>
    <mergeCell ref="BG9:BR10"/>
    <mergeCell ref="BS7:CD7"/>
    <mergeCell ref="BS8:CD8"/>
    <mergeCell ref="BS15:CD16"/>
    <mergeCell ref="BS17:CD18"/>
    <mergeCell ref="BS19:CD20"/>
    <mergeCell ref="BS5:CD5"/>
    <mergeCell ref="BS6:CD6"/>
    <mergeCell ref="A17:O19"/>
    <mergeCell ref="A13:O13"/>
    <mergeCell ref="A16:O16"/>
    <mergeCell ref="A14:O15"/>
    <mergeCell ref="AU9:BF10"/>
    <mergeCell ref="W11:AH12"/>
    <mergeCell ref="AU21:BF21"/>
    <mergeCell ref="AU11:BF12"/>
    <mergeCell ref="AU13:BF14"/>
    <mergeCell ref="AU15:BF16"/>
    <mergeCell ref="AU17:BF18"/>
    <mergeCell ref="W21:AH21"/>
    <mergeCell ref="S28:T28"/>
    <mergeCell ref="W28:AH29"/>
    <mergeCell ref="P14:V14"/>
    <mergeCell ref="S15:T15"/>
    <mergeCell ref="P16:V16"/>
    <mergeCell ref="W15:AH16"/>
    <mergeCell ref="W17:AH18"/>
    <mergeCell ref="P20:V20"/>
    <mergeCell ref="S19:T19"/>
    <mergeCell ref="S17:T17"/>
    <mergeCell ref="S11:T11"/>
    <mergeCell ref="BS32:CD33"/>
    <mergeCell ref="BS11:CD12"/>
    <mergeCell ref="BS13:CD14"/>
    <mergeCell ref="A34:O34"/>
    <mergeCell ref="P34:V34"/>
    <mergeCell ref="W34:AH34"/>
    <mergeCell ref="AI34:AT34"/>
    <mergeCell ref="AU34:BF34"/>
    <mergeCell ref="BG34:BR34"/>
    <mergeCell ref="BS34:CD34"/>
    <mergeCell ref="BG13:BR14"/>
    <mergeCell ref="BG15:BR16"/>
    <mergeCell ref="AI32:AT33"/>
    <mergeCell ref="AU32:BF33"/>
    <mergeCell ref="BG32:BR33"/>
    <mergeCell ref="BG17:BR18"/>
    <mergeCell ref="BG19:BR20"/>
    <mergeCell ref="BG21:BR21"/>
    <mergeCell ref="AI21:AT21"/>
    <mergeCell ref="AI15:AT16"/>
    <mergeCell ref="BS28:CD29"/>
    <mergeCell ref="BS24:CD25"/>
    <mergeCell ref="BS21:CD21"/>
    <mergeCell ref="BS26:CD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D47"/>
  <sheetViews>
    <sheetView zoomScalePageLayoutView="0" workbookViewId="0" topLeftCell="A1">
      <selection activeCell="BS10" sqref="BS10:CD11"/>
    </sheetView>
  </sheetViews>
  <sheetFormatPr defaultColWidth="1.75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CD1" s="3" t="s">
        <v>230</v>
      </c>
    </row>
    <row r="2" spans="1:82" s="4" customFormat="1" ht="15">
      <c r="A2" s="127" t="s">
        <v>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</row>
    <row r="3" spans="1:82" s="4" customFormat="1" ht="15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CD4" s="3"/>
    </row>
    <row r="5" spans="1:82" ht="11.25">
      <c r="A5" s="82" t="s">
        <v>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5" t="s">
        <v>11</v>
      </c>
      <c r="Q5" s="85"/>
      <c r="R5" s="85"/>
      <c r="S5" s="85"/>
      <c r="T5" s="85"/>
      <c r="U5" s="85"/>
      <c r="V5" s="85"/>
      <c r="W5" s="82" t="s">
        <v>17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152" t="s">
        <v>24</v>
      </c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4"/>
      <c r="BS5" s="82" t="s">
        <v>23</v>
      </c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4"/>
    </row>
    <row r="6" spans="1:82" ht="11.25">
      <c r="A6" s="86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9"/>
      <c r="AI6" s="86" t="s">
        <v>0</v>
      </c>
      <c r="AJ6" s="86"/>
      <c r="AK6" s="86"/>
      <c r="AL6" s="86"/>
      <c r="AM6" s="86"/>
      <c r="AN6" s="86"/>
      <c r="AO6" s="152" t="s">
        <v>240</v>
      </c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4"/>
      <c r="BA6" s="86" t="s">
        <v>58</v>
      </c>
      <c r="BB6" s="86"/>
      <c r="BC6" s="86"/>
      <c r="BD6" s="86"/>
      <c r="BE6" s="86"/>
      <c r="BF6" s="86"/>
      <c r="BG6" s="152" t="s">
        <v>26</v>
      </c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4"/>
      <c r="BS6" s="87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9"/>
    </row>
    <row r="7" spans="1:82" ht="11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 t="s">
        <v>18</v>
      </c>
      <c r="X7" s="86"/>
      <c r="Y7" s="86"/>
      <c r="Z7" s="86"/>
      <c r="AA7" s="86"/>
      <c r="AB7" s="86"/>
      <c r="AC7" s="86" t="s">
        <v>41</v>
      </c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 t="s">
        <v>18</v>
      </c>
      <c r="AP7" s="86"/>
      <c r="AQ7" s="86"/>
      <c r="AR7" s="86"/>
      <c r="AS7" s="86"/>
      <c r="AT7" s="86"/>
      <c r="AU7" s="86" t="s">
        <v>41</v>
      </c>
      <c r="AV7" s="86"/>
      <c r="AW7" s="86"/>
      <c r="AX7" s="86"/>
      <c r="AY7" s="86"/>
      <c r="AZ7" s="86"/>
      <c r="BA7" s="86" t="s">
        <v>59</v>
      </c>
      <c r="BB7" s="86"/>
      <c r="BC7" s="86"/>
      <c r="BD7" s="86"/>
      <c r="BE7" s="86"/>
      <c r="BF7" s="86"/>
      <c r="BG7" s="86" t="s">
        <v>18</v>
      </c>
      <c r="BH7" s="86"/>
      <c r="BI7" s="86"/>
      <c r="BJ7" s="86"/>
      <c r="BK7" s="86"/>
      <c r="BL7" s="86"/>
      <c r="BM7" s="86" t="s">
        <v>41</v>
      </c>
      <c r="BN7" s="86"/>
      <c r="BO7" s="86"/>
      <c r="BP7" s="86"/>
      <c r="BQ7" s="86"/>
      <c r="BR7" s="86"/>
      <c r="BS7" s="86" t="s">
        <v>18</v>
      </c>
      <c r="BT7" s="86"/>
      <c r="BU7" s="86"/>
      <c r="BV7" s="86"/>
      <c r="BW7" s="86"/>
      <c r="BX7" s="86"/>
      <c r="BY7" s="86" t="s">
        <v>41</v>
      </c>
      <c r="BZ7" s="86"/>
      <c r="CA7" s="86"/>
      <c r="CB7" s="86"/>
      <c r="CC7" s="86"/>
      <c r="CD7" s="86"/>
    </row>
    <row r="8" spans="1:82" ht="11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 t="s">
        <v>19</v>
      </c>
      <c r="X8" s="86"/>
      <c r="Y8" s="86"/>
      <c r="Z8" s="86"/>
      <c r="AA8" s="86"/>
      <c r="AB8" s="86"/>
      <c r="AC8" s="86" t="s">
        <v>57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 t="s">
        <v>19</v>
      </c>
      <c r="AP8" s="86"/>
      <c r="AQ8" s="86"/>
      <c r="AR8" s="86"/>
      <c r="AS8" s="86"/>
      <c r="AT8" s="86"/>
      <c r="AU8" s="86" t="s">
        <v>57</v>
      </c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 t="s">
        <v>19</v>
      </c>
      <c r="BH8" s="86"/>
      <c r="BI8" s="86"/>
      <c r="BJ8" s="86"/>
      <c r="BK8" s="86"/>
      <c r="BL8" s="86"/>
      <c r="BM8" s="86" t="s">
        <v>57</v>
      </c>
      <c r="BN8" s="86"/>
      <c r="BO8" s="86"/>
      <c r="BP8" s="86"/>
      <c r="BQ8" s="86"/>
      <c r="BR8" s="86"/>
      <c r="BS8" s="86" t="s">
        <v>19</v>
      </c>
      <c r="BT8" s="86"/>
      <c r="BU8" s="86"/>
      <c r="BV8" s="86"/>
      <c r="BW8" s="86"/>
      <c r="BX8" s="86"/>
      <c r="BY8" s="86" t="s">
        <v>57</v>
      </c>
      <c r="BZ8" s="86"/>
      <c r="CA8" s="86"/>
      <c r="CB8" s="86"/>
      <c r="CC8" s="86"/>
      <c r="CD8" s="86"/>
    </row>
    <row r="9" spans="1:82" ht="12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 t="s">
        <v>43</v>
      </c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 t="s">
        <v>43</v>
      </c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 t="s">
        <v>43</v>
      </c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 t="s">
        <v>43</v>
      </c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</row>
    <row r="10" spans="1:82" s="7" customFormat="1" ht="13.5">
      <c r="A10" s="136" t="s">
        <v>60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33"/>
      <c r="Q10" s="13"/>
      <c r="R10" s="34" t="s">
        <v>12</v>
      </c>
      <c r="S10" s="177" t="s">
        <v>266</v>
      </c>
      <c r="T10" s="177"/>
      <c r="U10" s="13" t="s">
        <v>13</v>
      </c>
      <c r="V10" s="13"/>
      <c r="W10" s="151">
        <f>BS12</f>
        <v>271106</v>
      </c>
      <c r="X10" s="106"/>
      <c r="Y10" s="106"/>
      <c r="Z10" s="106"/>
      <c r="AA10" s="106"/>
      <c r="AB10" s="106"/>
      <c r="AC10" s="105">
        <f>BY12</f>
        <v>-81381</v>
      </c>
      <c r="AD10" s="105"/>
      <c r="AE10" s="105"/>
      <c r="AF10" s="105"/>
      <c r="AG10" s="105"/>
      <c r="AH10" s="105"/>
      <c r="AI10" s="106">
        <f>AI14+AI18+AI22+AI26+AI30</f>
        <v>40495</v>
      </c>
      <c r="AJ10" s="106"/>
      <c r="AK10" s="106"/>
      <c r="AL10" s="106"/>
      <c r="AM10" s="106"/>
      <c r="AN10" s="106"/>
      <c r="AO10" s="106">
        <f>AO14+AO18+AO22+AO26+AO30</f>
        <v>-488</v>
      </c>
      <c r="AP10" s="106"/>
      <c r="AQ10" s="106"/>
      <c r="AR10" s="106"/>
      <c r="AS10" s="106"/>
      <c r="AT10" s="106"/>
      <c r="AU10" s="106">
        <f>AU14+AU18+AU22+AU26+AU30</f>
        <v>488</v>
      </c>
      <c r="AV10" s="106"/>
      <c r="AW10" s="106"/>
      <c r="AX10" s="106"/>
      <c r="AY10" s="106"/>
      <c r="AZ10" s="106"/>
      <c r="BA10" s="106">
        <f>BA14+BA18+BA22+BA26+BA30</f>
        <v>-29588</v>
      </c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>
        <f>BS14+BS18+BS22+BS26+BS30</f>
        <v>311113</v>
      </c>
      <c r="BT10" s="106"/>
      <c r="BU10" s="106"/>
      <c r="BV10" s="106"/>
      <c r="BW10" s="106"/>
      <c r="BX10" s="106"/>
      <c r="BY10" s="106">
        <f>BY14+BY18+BY22+BY26+BY30</f>
        <v>-110481</v>
      </c>
      <c r="BZ10" s="106"/>
      <c r="CA10" s="106"/>
      <c r="CB10" s="106"/>
      <c r="CC10" s="106"/>
      <c r="CD10" s="107"/>
    </row>
    <row r="11" spans="1:82" s="7" customFormat="1" ht="13.5" customHeight="1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98"/>
      <c r="Q11" s="99"/>
      <c r="R11" s="99"/>
      <c r="S11" s="99"/>
      <c r="T11" s="99"/>
      <c r="U11" s="99"/>
      <c r="V11" s="99"/>
      <c r="W11" s="259"/>
      <c r="X11" s="232"/>
      <c r="Y11" s="232"/>
      <c r="Z11" s="232"/>
      <c r="AA11" s="232"/>
      <c r="AB11" s="232"/>
      <c r="AC11" s="231"/>
      <c r="AD11" s="231"/>
      <c r="AE11" s="231"/>
      <c r="AF11" s="231"/>
      <c r="AG11" s="231"/>
      <c r="AH11" s="231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60"/>
    </row>
    <row r="12" spans="1:82" s="7" customFormat="1" ht="13.5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5"/>
      <c r="Q12" s="6"/>
      <c r="R12" s="14" t="s">
        <v>12</v>
      </c>
      <c r="S12" s="108" t="s">
        <v>267</v>
      </c>
      <c r="T12" s="108"/>
      <c r="U12" s="6" t="s">
        <v>14</v>
      </c>
      <c r="V12" s="6"/>
      <c r="W12" s="259">
        <f>W16+W20+W24+W28+W32</f>
        <v>197924</v>
      </c>
      <c r="X12" s="232"/>
      <c r="Y12" s="232"/>
      <c r="Z12" s="232"/>
      <c r="AA12" s="232"/>
      <c r="AB12" s="232"/>
      <c r="AC12" s="232">
        <f>AC16+AC20+AC24+AC28+AC32</f>
        <v>-60074</v>
      </c>
      <c r="AD12" s="232"/>
      <c r="AE12" s="232"/>
      <c r="AF12" s="232"/>
      <c r="AG12" s="232"/>
      <c r="AH12" s="232"/>
      <c r="AI12" s="232">
        <f>AI16+AI20+AI24+AI28+AI32</f>
        <v>74970</v>
      </c>
      <c r="AJ12" s="232"/>
      <c r="AK12" s="232"/>
      <c r="AL12" s="232"/>
      <c r="AM12" s="232"/>
      <c r="AN12" s="232"/>
      <c r="AO12" s="232">
        <f>AO16+AO20+AO24+AO28+AO32</f>
        <v>-1788</v>
      </c>
      <c r="AP12" s="232"/>
      <c r="AQ12" s="232"/>
      <c r="AR12" s="232"/>
      <c r="AS12" s="232"/>
      <c r="AT12" s="232"/>
      <c r="AU12" s="232">
        <f>AU16+AU20+AU24+AU28+AU32</f>
        <v>1627</v>
      </c>
      <c r="AV12" s="232"/>
      <c r="AW12" s="232"/>
      <c r="AX12" s="232"/>
      <c r="AY12" s="232"/>
      <c r="AZ12" s="232"/>
      <c r="BA12" s="232">
        <f>BA16+BA20+BA24+BA28+BA32</f>
        <v>-22934</v>
      </c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>
        <f>BS16+BS20+BS24+BS28+BS32</f>
        <v>271106</v>
      </c>
      <c r="BT12" s="232"/>
      <c r="BU12" s="232"/>
      <c r="BV12" s="232"/>
      <c r="BW12" s="232"/>
      <c r="BX12" s="232"/>
      <c r="BY12" s="232">
        <f>BY16+BY20+BY24+BY28+BY32</f>
        <v>-81381</v>
      </c>
      <c r="BZ12" s="232"/>
      <c r="CA12" s="232"/>
      <c r="CB12" s="232"/>
      <c r="CC12" s="232"/>
      <c r="CD12" s="260"/>
    </row>
    <row r="13" spans="1:82" s="7" customFormat="1" ht="13.5" customHeight="1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98"/>
      <c r="Q13" s="99"/>
      <c r="R13" s="99"/>
      <c r="S13" s="99"/>
      <c r="T13" s="99"/>
      <c r="U13" s="99"/>
      <c r="V13" s="99"/>
      <c r="W13" s="259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60"/>
    </row>
    <row r="14" spans="1:82" s="7" customFormat="1" ht="13.5" customHeight="1">
      <c r="A14" s="157" t="s">
        <v>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220"/>
      <c r="P14" s="33"/>
      <c r="Q14" s="6"/>
      <c r="R14" s="14" t="s">
        <v>12</v>
      </c>
      <c r="S14" s="177" t="s">
        <v>266</v>
      </c>
      <c r="T14" s="177"/>
      <c r="U14" s="6" t="s">
        <v>13</v>
      </c>
      <c r="V14" s="6"/>
      <c r="W14" s="259">
        <f>BS16</f>
        <v>64308</v>
      </c>
      <c r="X14" s="232"/>
      <c r="Y14" s="232"/>
      <c r="Z14" s="232"/>
      <c r="AA14" s="232"/>
      <c r="AB14" s="232"/>
      <c r="AC14" s="231">
        <f>BY16</f>
        <v>-16162</v>
      </c>
      <c r="AD14" s="232"/>
      <c r="AE14" s="232"/>
      <c r="AF14" s="232"/>
      <c r="AG14" s="232"/>
      <c r="AH14" s="232"/>
      <c r="AI14" s="232">
        <v>9966</v>
      </c>
      <c r="AJ14" s="232"/>
      <c r="AK14" s="232"/>
      <c r="AL14" s="232"/>
      <c r="AM14" s="232"/>
      <c r="AN14" s="232"/>
      <c r="AO14" s="231">
        <v>0</v>
      </c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1">
        <v>-1331</v>
      </c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>
        <f>W14+AI14+AO14+BG14</f>
        <v>74274</v>
      </c>
      <c r="BT14" s="232"/>
      <c r="BU14" s="232"/>
      <c r="BV14" s="232"/>
      <c r="BW14" s="232"/>
      <c r="BX14" s="232"/>
      <c r="BY14" s="231">
        <f>AC14+AU14+BA14+BM14</f>
        <v>-17493</v>
      </c>
      <c r="BZ14" s="231"/>
      <c r="CA14" s="231"/>
      <c r="CB14" s="231"/>
      <c r="CC14" s="231"/>
      <c r="CD14" s="258"/>
    </row>
    <row r="15" spans="1:82" s="7" customFormat="1" ht="4.5" customHeight="1">
      <c r="A15" s="249" t="s">
        <v>275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1"/>
      <c r="P15" s="98"/>
      <c r="Q15" s="99"/>
      <c r="R15" s="99"/>
      <c r="S15" s="99"/>
      <c r="T15" s="99"/>
      <c r="U15" s="99"/>
      <c r="V15" s="99"/>
      <c r="W15" s="259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1"/>
      <c r="BZ15" s="231"/>
      <c r="CA15" s="231"/>
      <c r="CB15" s="231"/>
      <c r="CC15" s="231"/>
      <c r="CD15" s="258"/>
    </row>
    <row r="16" spans="1:82" s="7" customFormat="1" ht="13.5">
      <c r="A16" s="249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1"/>
      <c r="P16" s="15"/>
      <c r="Q16" s="6"/>
      <c r="R16" s="14" t="s">
        <v>12</v>
      </c>
      <c r="S16" s="108" t="s">
        <v>267</v>
      </c>
      <c r="T16" s="108"/>
      <c r="U16" s="6" t="s">
        <v>14</v>
      </c>
      <c r="V16" s="6"/>
      <c r="W16" s="259">
        <v>62912</v>
      </c>
      <c r="X16" s="232"/>
      <c r="Y16" s="232"/>
      <c r="Z16" s="232"/>
      <c r="AA16" s="232"/>
      <c r="AB16" s="232"/>
      <c r="AC16" s="231">
        <v>-14739</v>
      </c>
      <c r="AD16" s="232"/>
      <c r="AE16" s="232"/>
      <c r="AF16" s="232"/>
      <c r="AG16" s="232"/>
      <c r="AH16" s="232"/>
      <c r="AI16" s="232">
        <v>1396</v>
      </c>
      <c r="AJ16" s="232"/>
      <c r="AK16" s="232"/>
      <c r="AL16" s="232"/>
      <c r="AM16" s="232"/>
      <c r="AN16" s="232"/>
      <c r="AO16" s="231">
        <v>0</v>
      </c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1">
        <v>-1423</v>
      </c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>
        <f>W16+AI16+AO16+BG16</f>
        <v>64308</v>
      </c>
      <c r="BT16" s="232"/>
      <c r="BU16" s="232"/>
      <c r="BV16" s="232"/>
      <c r="BW16" s="232"/>
      <c r="BX16" s="232"/>
      <c r="BY16" s="231">
        <f>AC16+AU16+BA16+BM16</f>
        <v>-16162</v>
      </c>
      <c r="BZ16" s="231"/>
      <c r="CA16" s="231"/>
      <c r="CB16" s="231"/>
      <c r="CC16" s="231"/>
      <c r="CD16" s="258"/>
    </row>
    <row r="17" spans="1:82" s="46" customFormat="1" ht="9" customHeight="1">
      <c r="A17" s="228" t="s">
        <v>221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229"/>
      <c r="P17" s="215"/>
      <c r="Q17" s="216"/>
      <c r="R17" s="216"/>
      <c r="S17" s="216"/>
      <c r="T17" s="216"/>
      <c r="U17" s="216"/>
      <c r="V17" s="216"/>
      <c r="W17" s="259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1"/>
      <c r="BZ17" s="231"/>
      <c r="CA17" s="231"/>
      <c r="CB17" s="231"/>
      <c r="CC17" s="231"/>
      <c r="CD17" s="258"/>
    </row>
    <row r="18" spans="1:82" s="7" customFormat="1" ht="13.5" customHeight="1">
      <c r="A18" s="143" t="s">
        <v>276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230"/>
      <c r="P18" s="33"/>
      <c r="Q18" s="6"/>
      <c r="R18" s="14" t="s">
        <v>12</v>
      </c>
      <c r="S18" s="177" t="s">
        <v>266</v>
      </c>
      <c r="T18" s="177"/>
      <c r="U18" s="6" t="s">
        <v>13</v>
      </c>
      <c r="V18" s="6"/>
      <c r="W18" s="259">
        <f>BS20</f>
        <v>929</v>
      </c>
      <c r="X18" s="232"/>
      <c r="Y18" s="232"/>
      <c r="Z18" s="232"/>
      <c r="AA18" s="232"/>
      <c r="AB18" s="232"/>
      <c r="AC18" s="231">
        <f>BY20</f>
        <v>-883</v>
      </c>
      <c r="AD18" s="232"/>
      <c r="AE18" s="232"/>
      <c r="AF18" s="232"/>
      <c r="AG18" s="232"/>
      <c r="AH18" s="232"/>
      <c r="AI18" s="232">
        <v>0</v>
      </c>
      <c r="AJ18" s="232"/>
      <c r="AK18" s="232"/>
      <c r="AL18" s="232"/>
      <c r="AM18" s="232"/>
      <c r="AN18" s="232"/>
      <c r="AO18" s="231">
        <v>0</v>
      </c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1">
        <v>-22</v>
      </c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>
        <f>W18+AI18+AO18+BG18</f>
        <v>929</v>
      </c>
      <c r="BT18" s="232"/>
      <c r="BU18" s="232"/>
      <c r="BV18" s="232"/>
      <c r="BW18" s="232"/>
      <c r="BX18" s="232"/>
      <c r="BY18" s="231">
        <f>AC18+AU18+BA18+BM18</f>
        <v>-905</v>
      </c>
      <c r="BZ18" s="231"/>
      <c r="CA18" s="231"/>
      <c r="CB18" s="231"/>
      <c r="CC18" s="231"/>
      <c r="CD18" s="258"/>
    </row>
    <row r="19" spans="1:82" s="7" customFormat="1" ht="3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223"/>
      <c r="P19" s="98"/>
      <c r="Q19" s="99"/>
      <c r="R19" s="99"/>
      <c r="S19" s="99"/>
      <c r="T19" s="99"/>
      <c r="U19" s="99"/>
      <c r="V19" s="99"/>
      <c r="W19" s="259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1"/>
      <c r="BZ19" s="231"/>
      <c r="CA19" s="231"/>
      <c r="CB19" s="231"/>
      <c r="CC19" s="231"/>
      <c r="CD19" s="258"/>
    </row>
    <row r="20" spans="1:82" s="7" customFormat="1" ht="13.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223"/>
      <c r="P20" s="15"/>
      <c r="Q20" s="6"/>
      <c r="R20" s="14" t="s">
        <v>12</v>
      </c>
      <c r="S20" s="108" t="s">
        <v>267</v>
      </c>
      <c r="T20" s="108"/>
      <c r="U20" s="6" t="s">
        <v>14</v>
      </c>
      <c r="V20" s="6"/>
      <c r="W20" s="259">
        <v>929</v>
      </c>
      <c r="X20" s="232"/>
      <c r="Y20" s="232"/>
      <c r="Z20" s="232"/>
      <c r="AA20" s="232"/>
      <c r="AB20" s="232"/>
      <c r="AC20" s="231">
        <v>-861</v>
      </c>
      <c r="AD20" s="232"/>
      <c r="AE20" s="232"/>
      <c r="AF20" s="232"/>
      <c r="AG20" s="232"/>
      <c r="AH20" s="232"/>
      <c r="AI20" s="232">
        <v>0</v>
      </c>
      <c r="AJ20" s="232"/>
      <c r="AK20" s="232"/>
      <c r="AL20" s="232"/>
      <c r="AM20" s="232"/>
      <c r="AN20" s="232"/>
      <c r="AO20" s="231">
        <v>0</v>
      </c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1">
        <v>-22</v>
      </c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>
        <f>W20+AI20+AO20+BG20</f>
        <v>929</v>
      </c>
      <c r="BT20" s="232"/>
      <c r="BU20" s="232"/>
      <c r="BV20" s="232"/>
      <c r="BW20" s="232"/>
      <c r="BX20" s="232"/>
      <c r="BY20" s="231">
        <f>AC20+AU20+BA20+BM20</f>
        <v>-883</v>
      </c>
      <c r="BZ20" s="231"/>
      <c r="CA20" s="231"/>
      <c r="CB20" s="231"/>
      <c r="CC20" s="231"/>
      <c r="CD20" s="258"/>
    </row>
    <row r="21" spans="1:82" s="46" customFormat="1" ht="9" customHeight="1">
      <c r="A21" s="228" t="s">
        <v>221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229"/>
      <c r="P21" s="215"/>
      <c r="Q21" s="216"/>
      <c r="R21" s="216"/>
      <c r="S21" s="216"/>
      <c r="T21" s="216"/>
      <c r="U21" s="216"/>
      <c r="V21" s="216"/>
      <c r="W21" s="259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1"/>
      <c r="BZ21" s="231"/>
      <c r="CA21" s="231"/>
      <c r="CB21" s="231"/>
      <c r="CC21" s="231"/>
      <c r="CD21" s="258"/>
    </row>
    <row r="22" spans="1:82" s="7" customFormat="1" ht="13.5" customHeight="1">
      <c r="A22" s="143" t="s">
        <v>277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230"/>
      <c r="P22" s="33"/>
      <c r="Q22" s="6"/>
      <c r="R22" s="14" t="s">
        <v>12</v>
      </c>
      <c r="S22" s="177" t="s">
        <v>266</v>
      </c>
      <c r="T22" s="177"/>
      <c r="U22" s="6" t="s">
        <v>13</v>
      </c>
      <c r="V22" s="6"/>
      <c r="W22" s="259">
        <f>BS24</f>
        <v>182664</v>
      </c>
      <c r="X22" s="232"/>
      <c r="Y22" s="232"/>
      <c r="Z22" s="232"/>
      <c r="AA22" s="232"/>
      <c r="AB22" s="232"/>
      <c r="AC22" s="231">
        <f>BY24</f>
        <v>-53411</v>
      </c>
      <c r="AD22" s="232"/>
      <c r="AE22" s="232"/>
      <c r="AF22" s="232"/>
      <c r="AG22" s="232"/>
      <c r="AH22" s="232"/>
      <c r="AI22" s="232">
        <v>28638</v>
      </c>
      <c r="AJ22" s="232"/>
      <c r="AK22" s="232"/>
      <c r="AL22" s="232"/>
      <c r="AM22" s="232"/>
      <c r="AN22" s="232"/>
      <c r="AO22" s="231">
        <v>-356</v>
      </c>
      <c r="AP22" s="232"/>
      <c r="AQ22" s="232"/>
      <c r="AR22" s="232"/>
      <c r="AS22" s="232"/>
      <c r="AT22" s="232"/>
      <c r="AU22" s="232">
        <v>356</v>
      </c>
      <c r="AV22" s="232"/>
      <c r="AW22" s="232"/>
      <c r="AX22" s="232"/>
      <c r="AY22" s="232"/>
      <c r="AZ22" s="232"/>
      <c r="BA22" s="231">
        <v>-24354</v>
      </c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>
        <f>W22+AI22+AO22+BG22</f>
        <v>210946</v>
      </c>
      <c r="BT22" s="232"/>
      <c r="BU22" s="232"/>
      <c r="BV22" s="232"/>
      <c r="BW22" s="232"/>
      <c r="BX22" s="232"/>
      <c r="BY22" s="231">
        <f>AC22+AU22+BA22+BM22</f>
        <v>-77409</v>
      </c>
      <c r="BZ22" s="231"/>
      <c r="CA22" s="231"/>
      <c r="CB22" s="231"/>
      <c r="CC22" s="231"/>
      <c r="CD22" s="258"/>
    </row>
    <row r="23" spans="1:82" s="7" customFormat="1" ht="3" customHeight="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223"/>
      <c r="P23" s="98"/>
      <c r="Q23" s="99"/>
      <c r="R23" s="99"/>
      <c r="S23" s="99"/>
      <c r="T23" s="99"/>
      <c r="U23" s="99"/>
      <c r="V23" s="99"/>
      <c r="W23" s="259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1"/>
      <c r="BZ23" s="231"/>
      <c r="CA23" s="231"/>
      <c r="CB23" s="231"/>
      <c r="CC23" s="231"/>
      <c r="CD23" s="258"/>
    </row>
    <row r="24" spans="1:82" s="7" customFormat="1" ht="13.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223"/>
      <c r="P24" s="15"/>
      <c r="Q24" s="6"/>
      <c r="R24" s="14" t="s">
        <v>12</v>
      </c>
      <c r="S24" s="108" t="s">
        <v>267</v>
      </c>
      <c r="T24" s="108"/>
      <c r="U24" s="6" t="s">
        <v>14</v>
      </c>
      <c r="V24" s="6"/>
      <c r="W24" s="259">
        <v>116945</v>
      </c>
      <c r="X24" s="232"/>
      <c r="Y24" s="232"/>
      <c r="Z24" s="232"/>
      <c r="AA24" s="232"/>
      <c r="AB24" s="232"/>
      <c r="AC24" s="231">
        <v>-35989</v>
      </c>
      <c r="AD24" s="232"/>
      <c r="AE24" s="232"/>
      <c r="AF24" s="232"/>
      <c r="AG24" s="232"/>
      <c r="AH24" s="232"/>
      <c r="AI24" s="232">
        <v>66532</v>
      </c>
      <c r="AJ24" s="232"/>
      <c r="AK24" s="232"/>
      <c r="AL24" s="232"/>
      <c r="AM24" s="232"/>
      <c r="AN24" s="232"/>
      <c r="AO24" s="231">
        <v>-813</v>
      </c>
      <c r="AP24" s="232"/>
      <c r="AQ24" s="232"/>
      <c r="AR24" s="232"/>
      <c r="AS24" s="232"/>
      <c r="AT24" s="232"/>
      <c r="AU24" s="232">
        <v>810</v>
      </c>
      <c r="AV24" s="232"/>
      <c r="AW24" s="232"/>
      <c r="AX24" s="232"/>
      <c r="AY24" s="232"/>
      <c r="AZ24" s="232"/>
      <c r="BA24" s="231">
        <v>-18232</v>
      </c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>
        <f>W24+AI24+AO24+BG24</f>
        <v>182664</v>
      </c>
      <c r="BT24" s="232"/>
      <c r="BU24" s="232"/>
      <c r="BV24" s="232"/>
      <c r="BW24" s="232"/>
      <c r="BX24" s="232"/>
      <c r="BY24" s="231">
        <f>AC24+AU24+BA24+BM24</f>
        <v>-53411</v>
      </c>
      <c r="BZ24" s="231"/>
      <c r="CA24" s="231"/>
      <c r="CB24" s="231"/>
      <c r="CC24" s="231"/>
      <c r="CD24" s="258"/>
    </row>
    <row r="25" spans="1:82" s="46" customFormat="1" ht="9" customHeight="1">
      <c r="A25" s="228" t="s">
        <v>221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229"/>
      <c r="P25" s="215"/>
      <c r="Q25" s="216"/>
      <c r="R25" s="216"/>
      <c r="S25" s="216"/>
      <c r="T25" s="216"/>
      <c r="U25" s="216"/>
      <c r="V25" s="216"/>
      <c r="W25" s="259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1"/>
      <c r="BZ25" s="231"/>
      <c r="CA25" s="231"/>
      <c r="CB25" s="231"/>
      <c r="CC25" s="231"/>
      <c r="CD25" s="258"/>
    </row>
    <row r="26" spans="1:82" s="7" customFormat="1" ht="13.5" customHeight="1">
      <c r="A26" s="143" t="s">
        <v>278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230"/>
      <c r="P26" s="33"/>
      <c r="Q26" s="6"/>
      <c r="R26" s="14" t="s">
        <v>12</v>
      </c>
      <c r="S26" s="177" t="s">
        <v>266</v>
      </c>
      <c r="T26" s="177"/>
      <c r="U26" s="6" t="s">
        <v>13</v>
      </c>
      <c r="V26" s="6"/>
      <c r="W26" s="259">
        <f>BS28</f>
        <v>11684</v>
      </c>
      <c r="X26" s="232"/>
      <c r="Y26" s="232"/>
      <c r="Z26" s="232"/>
      <c r="AA26" s="232"/>
      <c r="AB26" s="232"/>
      <c r="AC26" s="231">
        <f>BY28</f>
        <v>-4979</v>
      </c>
      <c r="AD26" s="232"/>
      <c r="AE26" s="232"/>
      <c r="AF26" s="232"/>
      <c r="AG26" s="232"/>
      <c r="AH26" s="232"/>
      <c r="AI26" s="232">
        <v>239</v>
      </c>
      <c r="AJ26" s="232"/>
      <c r="AK26" s="232"/>
      <c r="AL26" s="232"/>
      <c r="AM26" s="232"/>
      <c r="AN26" s="232"/>
      <c r="AO26" s="231">
        <v>-51</v>
      </c>
      <c r="AP26" s="232"/>
      <c r="AQ26" s="232"/>
      <c r="AR26" s="232"/>
      <c r="AS26" s="232"/>
      <c r="AT26" s="232"/>
      <c r="AU26" s="232">
        <v>51</v>
      </c>
      <c r="AV26" s="232"/>
      <c r="AW26" s="232"/>
      <c r="AX26" s="232"/>
      <c r="AY26" s="232"/>
      <c r="AZ26" s="232"/>
      <c r="BA26" s="231">
        <v>-2396</v>
      </c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>
        <f>W26+AI26+AO26+BG26</f>
        <v>11872</v>
      </c>
      <c r="BT26" s="232"/>
      <c r="BU26" s="232"/>
      <c r="BV26" s="232"/>
      <c r="BW26" s="232"/>
      <c r="BX26" s="232"/>
      <c r="BY26" s="231">
        <f>AC26+AU26+BA26+BM26</f>
        <v>-7324</v>
      </c>
      <c r="BZ26" s="231"/>
      <c r="CA26" s="231"/>
      <c r="CB26" s="231"/>
      <c r="CC26" s="231"/>
      <c r="CD26" s="258"/>
    </row>
    <row r="27" spans="1:82" s="7" customFormat="1" ht="3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223"/>
      <c r="P27" s="98"/>
      <c r="Q27" s="99"/>
      <c r="R27" s="99"/>
      <c r="S27" s="99"/>
      <c r="T27" s="99"/>
      <c r="U27" s="99"/>
      <c r="V27" s="99"/>
      <c r="W27" s="259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1"/>
      <c r="BZ27" s="231"/>
      <c r="CA27" s="231"/>
      <c r="CB27" s="231"/>
      <c r="CC27" s="231"/>
      <c r="CD27" s="258"/>
    </row>
    <row r="28" spans="1:82" s="7" customFormat="1" ht="13.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223"/>
      <c r="P28" s="15"/>
      <c r="Q28" s="6"/>
      <c r="R28" s="14" t="s">
        <v>12</v>
      </c>
      <c r="S28" s="108" t="s">
        <v>267</v>
      </c>
      <c r="T28" s="108"/>
      <c r="U28" s="6" t="s">
        <v>14</v>
      </c>
      <c r="V28" s="6"/>
      <c r="W28" s="259">
        <v>7913</v>
      </c>
      <c r="X28" s="232"/>
      <c r="Y28" s="232"/>
      <c r="Z28" s="232"/>
      <c r="AA28" s="232"/>
      <c r="AB28" s="232"/>
      <c r="AC28" s="231">
        <v>-3641</v>
      </c>
      <c r="AD28" s="232"/>
      <c r="AE28" s="232"/>
      <c r="AF28" s="232"/>
      <c r="AG28" s="232"/>
      <c r="AH28" s="232"/>
      <c r="AI28" s="232">
        <v>4653</v>
      </c>
      <c r="AJ28" s="232"/>
      <c r="AK28" s="232"/>
      <c r="AL28" s="232"/>
      <c r="AM28" s="232"/>
      <c r="AN28" s="232"/>
      <c r="AO28" s="231">
        <v>-882</v>
      </c>
      <c r="AP28" s="232"/>
      <c r="AQ28" s="232"/>
      <c r="AR28" s="232"/>
      <c r="AS28" s="232"/>
      <c r="AT28" s="232"/>
      <c r="AU28" s="232">
        <v>724</v>
      </c>
      <c r="AV28" s="232"/>
      <c r="AW28" s="232"/>
      <c r="AX28" s="232"/>
      <c r="AY28" s="232"/>
      <c r="AZ28" s="232"/>
      <c r="BA28" s="231">
        <v>-2062</v>
      </c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>
        <f>W28+AI28+AO28+BG28</f>
        <v>11684</v>
      </c>
      <c r="BT28" s="232"/>
      <c r="BU28" s="232"/>
      <c r="BV28" s="232"/>
      <c r="BW28" s="232"/>
      <c r="BX28" s="232"/>
      <c r="BY28" s="231">
        <f>AC28+AU28+BA28+BM28</f>
        <v>-4979</v>
      </c>
      <c r="BZ28" s="231"/>
      <c r="CA28" s="231"/>
      <c r="CB28" s="231"/>
      <c r="CC28" s="231"/>
      <c r="CD28" s="258"/>
    </row>
    <row r="29" spans="1:82" s="46" customFormat="1" ht="9" customHeight="1">
      <c r="A29" s="228" t="s">
        <v>221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229"/>
      <c r="P29" s="215"/>
      <c r="Q29" s="216"/>
      <c r="R29" s="216"/>
      <c r="S29" s="216"/>
      <c r="T29" s="216"/>
      <c r="U29" s="216"/>
      <c r="V29" s="216"/>
      <c r="W29" s="259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1"/>
      <c r="BZ29" s="231"/>
      <c r="CA29" s="231"/>
      <c r="CB29" s="231"/>
      <c r="CC29" s="231"/>
      <c r="CD29" s="258"/>
    </row>
    <row r="30" spans="1:82" s="7" customFormat="1" ht="13.5" customHeight="1">
      <c r="A30" s="143" t="s">
        <v>279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230"/>
      <c r="P30" s="33"/>
      <c r="Q30" s="6"/>
      <c r="R30" s="14" t="s">
        <v>12</v>
      </c>
      <c r="S30" s="177" t="s">
        <v>266</v>
      </c>
      <c r="T30" s="177"/>
      <c r="U30" s="6" t="s">
        <v>13</v>
      </c>
      <c r="V30" s="6"/>
      <c r="W30" s="259">
        <f>BS32</f>
        <v>11521</v>
      </c>
      <c r="X30" s="232"/>
      <c r="Y30" s="232"/>
      <c r="Z30" s="232"/>
      <c r="AA30" s="232"/>
      <c r="AB30" s="232"/>
      <c r="AC30" s="231">
        <f>BY32</f>
        <v>-5946</v>
      </c>
      <c r="AD30" s="232"/>
      <c r="AE30" s="232"/>
      <c r="AF30" s="232"/>
      <c r="AG30" s="232"/>
      <c r="AH30" s="232"/>
      <c r="AI30" s="232">
        <v>1652</v>
      </c>
      <c r="AJ30" s="232"/>
      <c r="AK30" s="232"/>
      <c r="AL30" s="232"/>
      <c r="AM30" s="232"/>
      <c r="AN30" s="232"/>
      <c r="AO30" s="231">
        <v>-81</v>
      </c>
      <c r="AP30" s="232"/>
      <c r="AQ30" s="232"/>
      <c r="AR30" s="232"/>
      <c r="AS30" s="232"/>
      <c r="AT30" s="232"/>
      <c r="AU30" s="232">
        <v>81</v>
      </c>
      <c r="AV30" s="232"/>
      <c r="AW30" s="232"/>
      <c r="AX30" s="232"/>
      <c r="AY30" s="232"/>
      <c r="AZ30" s="232"/>
      <c r="BA30" s="231">
        <v>-1485</v>
      </c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>
        <f>W30+AI30+AO30+BG30</f>
        <v>13092</v>
      </c>
      <c r="BT30" s="232"/>
      <c r="BU30" s="232"/>
      <c r="BV30" s="232"/>
      <c r="BW30" s="232"/>
      <c r="BX30" s="232"/>
      <c r="BY30" s="231">
        <f>AC30+AU30+BA30+BM30</f>
        <v>-7350</v>
      </c>
      <c r="BZ30" s="231"/>
      <c r="CA30" s="231"/>
      <c r="CB30" s="231"/>
      <c r="CC30" s="231"/>
      <c r="CD30" s="258"/>
    </row>
    <row r="31" spans="1:82" s="7" customFormat="1" ht="3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223"/>
      <c r="P31" s="98"/>
      <c r="Q31" s="99"/>
      <c r="R31" s="99"/>
      <c r="S31" s="99"/>
      <c r="T31" s="99"/>
      <c r="U31" s="99"/>
      <c r="V31" s="99"/>
      <c r="W31" s="259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1"/>
      <c r="BZ31" s="231"/>
      <c r="CA31" s="231"/>
      <c r="CB31" s="231"/>
      <c r="CC31" s="231"/>
      <c r="CD31" s="258"/>
    </row>
    <row r="32" spans="1:82" s="7" customFormat="1" ht="13.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223"/>
      <c r="P32" s="15"/>
      <c r="Q32" s="6"/>
      <c r="R32" s="14" t="s">
        <v>12</v>
      </c>
      <c r="S32" s="108" t="s">
        <v>267</v>
      </c>
      <c r="T32" s="108"/>
      <c r="U32" s="6" t="s">
        <v>14</v>
      </c>
      <c r="V32" s="6"/>
      <c r="W32" s="259">
        <v>9225</v>
      </c>
      <c r="X32" s="232"/>
      <c r="Y32" s="232"/>
      <c r="Z32" s="232"/>
      <c r="AA32" s="232"/>
      <c r="AB32" s="232"/>
      <c r="AC32" s="231">
        <v>-4844</v>
      </c>
      <c r="AD32" s="232"/>
      <c r="AE32" s="232"/>
      <c r="AF32" s="232"/>
      <c r="AG32" s="232"/>
      <c r="AH32" s="232"/>
      <c r="AI32" s="232">
        <v>2389</v>
      </c>
      <c r="AJ32" s="232"/>
      <c r="AK32" s="232"/>
      <c r="AL32" s="232"/>
      <c r="AM32" s="232"/>
      <c r="AN32" s="232"/>
      <c r="AO32" s="231">
        <v>-93</v>
      </c>
      <c r="AP32" s="232"/>
      <c r="AQ32" s="232"/>
      <c r="AR32" s="232"/>
      <c r="AS32" s="232"/>
      <c r="AT32" s="232"/>
      <c r="AU32" s="232">
        <v>93</v>
      </c>
      <c r="AV32" s="232"/>
      <c r="AW32" s="232"/>
      <c r="AX32" s="232"/>
      <c r="AY32" s="232"/>
      <c r="AZ32" s="232"/>
      <c r="BA32" s="231">
        <v>-1195</v>
      </c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>
        <f>W32+AI32+AO32+BG32</f>
        <v>11521</v>
      </c>
      <c r="BT32" s="232"/>
      <c r="BU32" s="232"/>
      <c r="BV32" s="232"/>
      <c r="BW32" s="232"/>
      <c r="BX32" s="232"/>
      <c r="BY32" s="231">
        <f>AC32+AU32+BA32</f>
        <v>-5946</v>
      </c>
      <c r="BZ32" s="231"/>
      <c r="CA32" s="231"/>
      <c r="CB32" s="231"/>
      <c r="CC32" s="231"/>
      <c r="CD32" s="258"/>
    </row>
    <row r="33" spans="1:82" s="46" customFormat="1" ht="9" customHeight="1">
      <c r="A33" s="228" t="s">
        <v>221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229"/>
      <c r="P33" s="215"/>
      <c r="Q33" s="216"/>
      <c r="R33" s="216"/>
      <c r="S33" s="216"/>
      <c r="T33" s="216"/>
      <c r="U33" s="216"/>
      <c r="V33" s="216"/>
      <c r="W33" s="259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1"/>
      <c r="BZ33" s="231"/>
      <c r="CA33" s="231"/>
      <c r="CB33" s="231"/>
      <c r="CC33" s="231"/>
      <c r="CD33" s="258"/>
    </row>
    <row r="34" spans="1:82" s="7" customFormat="1" ht="15" customHeight="1">
      <c r="A34" s="261" t="s">
        <v>16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  <c r="P34" s="224"/>
      <c r="Q34" s="225"/>
      <c r="R34" s="225"/>
      <c r="S34" s="225"/>
      <c r="T34" s="225"/>
      <c r="U34" s="225"/>
      <c r="V34" s="225"/>
      <c r="W34" s="259"/>
      <c r="X34" s="232"/>
      <c r="Y34" s="232"/>
      <c r="Z34" s="232"/>
      <c r="AA34" s="232"/>
      <c r="AB34" s="232"/>
      <c r="AC34" s="231"/>
      <c r="AD34" s="231"/>
      <c r="AE34" s="231"/>
      <c r="AF34" s="231"/>
      <c r="AG34" s="231"/>
      <c r="AH34" s="231"/>
      <c r="AI34" s="232"/>
      <c r="AJ34" s="232"/>
      <c r="AK34" s="232"/>
      <c r="AL34" s="232"/>
      <c r="AM34" s="232"/>
      <c r="AN34" s="232"/>
      <c r="AO34" s="231"/>
      <c r="AP34" s="231"/>
      <c r="AQ34" s="231"/>
      <c r="AR34" s="231"/>
      <c r="AS34" s="231"/>
      <c r="AT34" s="231"/>
      <c r="AU34" s="232"/>
      <c r="AV34" s="232"/>
      <c r="AW34" s="232"/>
      <c r="AX34" s="232"/>
      <c r="AY34" s="232"/>
      <c r="AZ34" s="232"/>
      <c r="BA34" s="231"/>
      <c r="BB34" s="231"/>
      <c r="BC34" s="231"/>
      <c r="BD34" s="231"/>
      <c r="BE34" s="231"/>
      <c r="BF34" s="231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1"/>
      <c r="BZ34" s="231"/>
      <c r="CA34" s="231"/>
      <c r="CB34" s="231"/>
      <c r="CC34" s="231"/>
      <c r="CD34" s="258"/>
    </row>
    <row r="35" spans="1:82" s="7" customFormat="1" ht="13.5">
      <c r="A35" s="136" t="s">
        <v>61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5"/>
      <c r="Q35" s="6"/>
      <c r="R35" s="14" t="s">
        <v>12</v>
      </c>
      <c r="S35" s="177" t="s">
        <v>266</v>
      </c>
      <c r="T35" s="177"/>
      <c r="U35" s="6" t="s">
        <v>13</v>
      </c>
      <c r="V35" s="6"/>
      <c r="W35" s="259"/>
      <c r="X35" s="232"/>
      <c r="Y35" s="232"/>
      <c r="Z35" s="232"/>
      <c r="AA35" s="232"/>
      <c r="AB35" s="232"/>
      <c r="AC35" s="231"/>
      <c r="AD35" s="231"/>
      <c r="AE35" s="231"/>
      <c r="AF35" s="231"/>
      <c r="AG35" s="231"/>
      <c r="AH35" s="231"/>
      <c r="AI35" s="232"/>
      <c r="AJ35" s="232"/>
      <c r="AK35" s="232"/>
      <c r="AL35" s="232"/>
      <c r="AM35" s="232"/>
      <c r="AN35" s="232"/>
      <c r="AO35" s="231"/>
      <c r="AP35" s="231"/>
      <c r="AQ35" s="231"/>
      <c r="AR35" s="231"/>
      <c r="AS35" s="231"/>
      <c r="AT35" s="231"/>
      <c r="AU35" s="232"/>
      <c r="AV35" s="232"/>
      <c r="AW35" s="232"/>
      <c r="AX35" s="232"/>
      <c r="AY35" s="232"/>
      <c r="AZ35" s="232"/>
      <c r="BA35" s="231"/>
      <c r="BB35" s="231"/>
      <c r="BC35" s="231"/>
      <c r="BD35" s="231"/>
      <c r="BE35" s="231"/>
      <c r="BF35" s="231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1"/>
      <c r="BZ35" s="231"/>
      <c r="CA35" s="231"/>
      <c r="CB35" s="231"/>
      <c r="CC35" s="231"/>
      <c r="CD35" s="258"/>
    </row>
    <row r="36" spans="1:8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98"/>
      <c r="Q36" s="99"/>
      <c r="R36" s="99"/>
      <c r="S36" s="99"/>
      <c r="T36" s="99"/>
      <c r="U36" s="99"/>
      <c r="V36" s="99"/>
      <c r="W36" s="259"/>
      <c r="X36" s="232"/>
      <c r="Y36" s="232"/>
      <c r="Z36" s="232"/>
      <c r="AA36" s="232"/>
      <c r="AB36" s="232"/>
      <c r="AC36" s="231"/>
      <c r="AD36" s="231"/>
      <c r="AE36" s="231"/>
      <c r="AF36" s="231"/>
      <c r="AG36" s="231"/>
      <c r="AH36" s="231"/>
      <c r="AI36" s="232"/>
      <c r="AJ36" s="232"/>
      <c r="AK36" s="232"/>
      <c r="AL36" s="232"/>
      <c r="AM36" s="232"/>
      <c r="AN36" s="232"/>
      <c r="AO36" s="231"/>
      <c r="AP36" s="231"/>
      <c r="AQ36" s="231"/>
      <c r="AR36" s="231"/>
      <c r="AS36" s="231"/>
      <c r="AT36" s="231"/>
      <c r="AU36" s="232"/>
      <c r="AV36" s="232"/>
      <c r="AW36" s="232"/>
      <c r="AX36" s="232"/>
      <c r="AY36" s="232"/>
      <c r="AZ36" s="232"/>
      <c r="BA36" s="231"/>
      <c r="BB36" s="231"/>
      <c r="BC36" s="231"/>
      <c r="BD36" s="231"/>
      <c r="BE36" s="231"/>
      <c r="BF36" s="231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1"/>
      <c r="BZ36" s="231"/>
      <c r="CA36" s="231"/>
      <c r="CB36" s="231"/>
      <c r="CC36" s="231"/>
      <c r="CD36" s="258"/>
    </row>
    <row r="37" spans="1:82" ht="13.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5"/>
      <c r="Q37" s="6"/>
      <c r="R37" s="14" t="s">
        <v>12</v>
      </c>
      <c r="S37" s="177" t="s">
        <v>267</v>
      </c>
      <c r="T37" s="177"/>
      <c r="U37" s="6" t="s">
        <v>14</v>
      </c>
      <c r="V37" s="6"/>
      <c r="W37" s="259"/>
      <c r="X37" s="232"/>
      <c r="Y37" s="232"/>
      <c r="Z37" s="232"/>
      <c r="AA37" s="232"/>
      <c r="AB37" s="232"/>
      <c r="AC37" s="231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1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1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1"/>
      <c r="BZ37" s="232"/>
      <c r="CA37" s="232"/>
      <c r="CB37" s="232"/>
      <c r="CC37" s="232"/>
      <c r="CD37" s="260"/>
    </row>
    <row r="38" spans="1:82" ht="28.5" customHeight="1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98"/>
      <c r="Q38" s="99"/>
      <c r="R38" s="99"/>
      <c r="S38" s="99"/>
      <c r="T38" s="99"/>
      <c r="U38" s="99"/>
      <c r="V38" s="99"/>
      <c r="W38" s="259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60"/>
    </row>
    <row r="39" spans="1:82" ht="13.5" customHeight="1">
      <c r="A39" s="157" t="s">
        <v>2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220"/>
      <c r="P39" s="33"/>
      <c r="Q39" s="6"/>
      <c r="R39" s="14" t="s">
        <v>12</v>
      </c>
      <c r="S39" s="177" t="s">
        <v>266</v>
      </c>
      <c r="T39" s="177"/>
      <c r="U39" s="6" t="s">
        <v>13</v>
      </c>
      <c r="V39" s="6"/>
      <c r="W39" s="259"/>
      <c r="X39" s="232"/>
      <c r="Y39" s="232"/>
      <c r="Z39" s="232"/>
      <c r="AA39" s="232"/>
      <c r="AB39" s="232"/>
      <c r="AC39" s="231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1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1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1"/>
      <c r="BZ39" s="232"/>
      <c r="CA39" s="232"/>
      <c r="CB39" s="232"/>
      <c r="CC39" s="232"/>
      <c r="CD39" s="260"/>
    </row>
    <row r="40" spans="1:82" ht="4.5" customHeight="1">
      <c r="A40" s="249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1"/>
      <c r="P40" s="98"/>
      <c r="Q40" s="99"/>
      <c r="R40" s="99"/>
      <c r="S40" s="99"/>
      <c r="T40" s="99"/>
      <c r="U40" s="99"/>
      <c r="V40" s="99"/>
      <c r="W40" s="259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60"/>
    </row>
    <row r="41" spans="1:82" ht="13.5">
      <c r="A41" s="249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1"/>
      <c r="P41" s="15"/>
      <c r="Q41" s="6"/>
      <c r="R41" s="14" t="s">
        <v>12</v>
      </c>
      <c r="S41" s="108" t="s">
        <v>267</v>
      </c>
      <c r="T41" s="108"/>
      <c r="U41" s="6" t="s">
        <v>14</v>
      </c>
      <c r="V41" s="6"/>
      <c r="W41" s="259"/>
      <c r="X41" s="232"/>
      <c r="Y41" s="232"/>
      <c r="Z41" s="232"/>
      <c r="AA41" s="232"/>
      <c r="AB41" s="232"/>
      <c r="AC41" s="231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1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1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1"/>
      <c r="BZ41" s="232"/>
      <c r="CA41" s="232"/>
      <c r="CB41" s="232"/>
      <c r="CC41" s="232"/>
      <c r="CD41" s="260"/>
    </row>
    <row r="42" spans="1:82" s="46" customFormat="1" ht="9.75">
      <c r="A42" s="228" t="s">
        <v>222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229"/>
      <c r="P42" s="215"/>
      <c r="Q42" s="216"/>
      <c r="R42" s="216"/>
      <c r="S42" s="216"/>
      <c r="T42" s="216"/>
      <c r="U42" s="216"/>
      <c r="V42" s="216"/>
      <c r="W42" s="259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60"/>
    </row>
    <row r="43" spans="1:82" ht="13.5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230"/>
      <c r="P43" s="33"/>
      <c r="Q43" s="6"/>
      <c r="R43" s="14" t="s">
        <v>12</v>
      </c>
      <c r="S43" s="177" t="s">
        <v>266</v>
      </c>
      <c r="T43" s="177"/>
      <c r="U43" s="6" t="s">
        <v>13</v>
      </c>
      <c r="V43" s="6"/>
      <c r="W43" s="259"/>
      <c r="X43" s="232"/>
      <c r="Y43" s="232"/>
      <c r="Z43" s="232"/>
      <c r="AA43" s="232"/>
      <c r="AB43" s="232"/>
      <c r="AC43" s="231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1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1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1"/>
      <c r="BZ43" s="232"/>
      <c r="CA43" s="232"/>
      <c r="CB43" s="232"/>
      <c r="CC43" s="232"/>
      <c r="CD43" s="260"/>
    </row>
    <row r="44" spans="1:82" ht="3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223"/>
      <c r="P44" s="98"/>
      <c r="Q44" s="99"/>
      <c r="R44" s="99"/>
      <c r="S44" s="99"/>
      <c r="T44" s="99"/>
      <c r="U44" s="99"/>
      <c r="V44" s="99"/>
      <c r="W44" s="259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60"/>
    </row>
    <row r="45" spans="1:82" ht="13.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223"/>
      <c r="P45" s="15"/>
      <c r="Q45" s="6"/>
      <c r="R45" s="14" t="s">
        <v>12</v>
      </c>
      <c r="S45" s="108" t="s">
        <v>267</v>
      </c>
      <c r="T45" s="108"/>
      <c r="U45" s="6" t="s">
        <v>14</v>
      </c>
      <c r="V45" s="6"/>
      <c r="W45" s="259"/>
      <c r="X45" s="232"/>
      <c r="Y45" s="232"/>
      <c r="Z45" s="232"/>
      <c r="AA45" s="232"/>
      <c r="AB45" s="232"/>
      <c r="AC45" s="231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1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1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1"/>
      <c r="BZ45" s="232"/>
      <c r="CA45" s="232"/>
      <c r="CB45" s="232"/>
      <c r="CC45" s="232"/>
      <c r="CD45" s="260"/>
    </row>
    <row r="46" spans="1:82" s="46" customFormat="1" ht="9.75">
      <c r="A46" s="228" t="s">
        <v>222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229"/>
      <c r="P46" s="215"/>
      <c r="Q46" s="216"/>
      <c r="R46" s="216"/>
      <c r="S46" s="216"/>
      <c r="T46" s="216"/>
      <c r="U46" s="216"/>
      <c r="V46" s="216"/>
      <c r="W46" s="259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60"/>
    </row>
    <row r="47" spans="1:82" ht="15" customHeight="1" thickBot="1">
      <c r="A47" s="128" t="s">
        <v>16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P47" s="224"/>
      <c r="Q47" s="225"/>
      <c r="R47" s="225"/>
      <c r="S47" s="225"/>
      <c r="T47" s="225"/>
      <c r="U47" s="225"/>
      <c r="V47" s="225"/>
      <c r="W47" s="118"/>
      <c r="X47" s="90"/>
      <c r="Y47" s="90"/>
      <c r="Z47" s="90"/>
      <c r="AA47" s="90"/>
      <c r="AB47" s="90"/>
      <c r="AC47" s="101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101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101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101"/>
      <c r="BZ47" s="90"/>
      <c r="CA47" s="90"/>
      <c r="CB47" s="90"/>
      <c r="CC47" s="90"/>
      <c r="CD47" s="91"/>
    </row>
  </sheetData>
  <sheetProtection/>
  <mergeCells count="309">
    <mergeCell ref="AO47:AT47"/>
    <mergeCell ref="AU47:AZ47"/>
    <mergeCell ref="BA47:BF47"/>
    <mergeCell ref="BG47:BL47"/>
    <mergeCell ref="BM45:BR46"/>
    <mergeCell ref="BS45:BX46"/>
    <mergeCell ref="A21:O21"/>
    <mergeCell ref="A18:O20"/>
    <mergeCell ref="A39:O39"/>
    <mergeCell ref="A40:O41"/>
    <mergeCell ref="P34:V34"/>
    <mergeCell ref="W34:AB34"/>
    <mergeCell ref="W20:AB21"/>
    <mergeCell ref="A34:O34"/>
    <mergeCell ref="P19:V19"/>
    <mergeCell ref="A42:O42"/>
    <mergeCell ref="P38:V38"/>
    <mergeCell ref="S39:T39"/>
    <mergeCell ref="W39:AB40"/>
    <mergeCell ref="P40:V40"/>
    <mergeCell ref="S41:T41"/>
    <mergeCell ref="W41:AB42"/>
    <mergeCell ref="P42:V42"/>
    <mergeCell ref="S18:T18"/>
    <mergeCell ref="A2:CD2"/>
    <mergeCell ref="A35:O38"/>
    <mergeCell ref="S35:T35"/>
    <mergeCell ref="W35:AB36"/>
    <mergeCell ref="AC35:AH36"/>
    <mergeCell ref="AI35:AN36"/>
    <mergeCell ref="AO35:AT36"/>
    <mergeCell ref="AU35:AZ36"/>
    <mergeCell ref="BM47:BR47"/>
    <mergeCell ref="BS47:BX47"/>
    <mergeCell ref="BY45:CD46"/>
    <mergeCell ref="P46:V46"/>
    <mergeCell ref="AO45:AT46"/>
    <mergeCell ref="AU45:AZ46"/>
    <mergeCell ref="BA45:BF46"/>
    <mergeCell ref="BG45:BL46"/>
    <mergeCell ref="S45:T45"/>
    <mergeCell ref="W45:AB46"/>
    <mergeCell ref="A47:O47"/>
    <mergeCell ref="P47:V47"/>
    <mergeCell ref="W47:AB47"/>
    <mergeCell ref="AC47:AH47"/>
    <mergeCell ref="BY47:CD47"/>
    <mergeCell ref="AI47:AN47"/>
    <mergeCell ref="P21:V21"/>
    <mergeCell ref="S20:T20"/>
    <mergeCell ref="A14:O14"/>
    <mergeCell ref="A17:O17"/>
    <mergeCell ref="A9:O9"/>
    <mergeCell ref="P9:V9"/>
    <mergeCell ref="A15:O16"/>
    <mergeCell ref="W18:AB19"/>
    <mergeCell ref="AI18:AN19"/>
    <mergeCell ref="AI10:AN11"/>
    <mergeCell ref="AI9:AN9"/>
    <mergeCell ref="AI20:AN21"/>
    <mergeCell ref="AC20:AH21"/>
    <mergeCell ref="AC16:AH17"/>
    <mergeCell ref="AC9:AH9"/>
    <mergeCell ref="P6:V6"/>
    <mergeCell ref="A7:O7"/>
    <mergeCell ref="P7:V7"/>
    <mergeCell ref="A6:O6"/>
    <mergeCell ref="W8:AB8"/>
    <mergeCell ref="P8:V8"/>
    <mergeCell ref="W16:AB17"/>
    <mergeCell ref="W10:AB11"/>
    <mergeCell ref="P17:V17"/>
    <mergeCell ref="W9:AB9"/>
    <mergeCell ref="S14:T14"/>
    <mergeCell ref="P15:V15"/>
    <mergeCell ref="S16:T16"/>
    <mergeCell ref="A8:O8"/>
    <mergeCell ref="A3:CD3"/>
    <mergeCell ref="BY35:CD36"/>
    <mergeCell ref="P36:V36"/>
    <mergeCell ref="S37:T37"/>
    <mergeCell ref="W37:AB38"/>
    <mergeCell ref="AC37:AH38"/>
    <mergeCell ref="AI37:AN38"/>
    <mergeCell ref="AO37:AT38"/>
    <mergeCell ref="AU37:AZ38"/>
    <mergeCell ref="BA37:BF38"/>
    <mergeCell ref="BY20:CD21"/>
    <mergeCell ref="BS34:BX34"/>
    <mergeCell ref="BY34:CD34"/>
    <mergeCell ref="BY18:CD19"/>
    <mergeCell ref="BS18:BX19"/>
    <mergeCell ref="BS20:BX21"/>
    <mergeCell ref="BY24:CD25"/>
    <mergeCell ref="BY26:CD27"/>
    <mergeCell ref="BY32:CD33"/>
    <mergeCell ref="BY16:CD17"/>
    <mergeCell ref="BS16:BX17"/>
    <mergeCell ref="A5:O5"/>
    <mergeCell ref="P5:V5"/>
    <mergeCell ref="AO9:AT9"/>
    <mergeCell ref="BY41:CD42"/>
    <mergeCell ref="BM39:BR40"/>
    <mergeCell ref="BS39:BX40"/>
    <mergeCell ref="AI34:AN34"/>
    <mergeCell ref="BA39:BF40"/>
    <mergeCell ref="BG39:BL40"/>
    <mergeCell ref="BY37:CD38"/>
    <mergeCell ref="BY39:CD40"/>
    <mergeCell ref="BA41:BF42"/>
    <mergeCell ref="BG41:BL42"/>
    <mergeCell ref="AU34:AZ34"/>
    <mergeCell ref="BG37:BL38"/>
    <mergeCell ref="BM37:BR38"/>
    <mergeCell ref="BS37:BX38"/>
    <mergeCell ref="BM35:BR36"/>
    <mergeCell ref="BS35:BX36"/>
    <mergeCell ref="BG35:BL36"/>
    <mergeCell ref="BA35:BF36"/>
    <mergeCell ref="AO34:AT34"/>
    <mergeCell ref="BS5:CD5"/>
    <mergeCell ref="BS6:CD6"/>
    <mergeCell ref="BA14:BF15"/>
    <mergeCell ref="BA16:BF17"/>
    <mergeCell ref="BA6:BF6"/>
    <mergeCell ref="BA7:BF7"/>
    <mergeCell ref="BA8:BF8"/>
    <mergeCell ref="BG7:BL7"/>
    <mergeCell ref="BG8:BL8"/>
    <mergeCell ref="BA9:BF9"/>
    <mergeCell ref="BS7:BX7"/>
    <mergeCell ref="BY7:CD7"/>
    <mergeCell ref="BS8:BX8"/>
    <mergeCell ref="BY8:CD8"/>
    <mergeCell ref="BY9:CD9"/>
    <mergeCell ref="BS14:BX15"/>
    <mergeCell ref="BM16:BR17"/>
    <mergeCell ref="BM9:BR9"/>
    <mergeCell ref="BM10:BR11"/>
    <mergeCell ref="BS10:BX11"/>
    <mergeCell ref="BY10:CD11"/>
    <mergeCell ref="BS9:BX9"/>
    <mergeCell ref="BS12:BX13"/>
    <mergeCell ref="BY12:CD13"/>
    <mergeCell ref="AU9:AZ9"/>
    <mergeCell ref="AU7:AZ7"/>
    <mergeCell ref="BA34:BF34"/>
    <mergeCell ref="BA20:BF21"/>
    <mergeCell ref="BG10:BL11"/>
    <mergeCell ref="BA18:BF19"/>
    <mergeCell ref="BA10:BF11"/>
    <mergeCell ref="AU14:AZ15"/>
    <mergeCell ref="AU16:AZ17"/>
    <mergeCell ref="AU18:AZ19"/>
    <mergeCell ref="AU20:AZ21"/>
    <mergeCell ref="BG14:BL15"/>
    <mergeCell ref="BG16:BL17"/>
    <mergeCell ref="BG12:BL13"/>
    <mergeCell ref="BG9:BL9"/>
    <mergeCell ref="BA24:BF25"/>
    <mergeCell ref="BG24:BL25"/>
    <mergeCell ref="AC39:AH40"/>
    <mergeCell ref="AU10:AZ11"/>
    <mergeCell ref="AC41:AH42"/>
    <mergeCell ref="AI41:AN42"/>
    <mergeCell ref="AO41:AT42"/>
    <mergeCell ref="AU41:AZ42"/>
    <mergeCell ref="AO39:AT40"/>
    <mergeCell ref="AU39:AZ40"/>
    <mergeCell ref="AI12:AN13"/>
    <mergeCell ref="AO12:AT13"/>
    <mergeCell ref="AU12:AZ13"/>
    <mergeCell ref="AU24:AZ25"/>
    <mergeCell ref="AO18:AT19"/>
    <mergeCell ref="AO14:AT15"/>
    <mergeCell ref="AO16:AT17"/>
    <mergeCell ref="AC34:AH34"/>
    <mergeCell ref="AO20:AT21"/>
    <mergeCell ref="A46:O46"/>
    <mergeCell ref="BG43:BL44"/>
    <mergeCell ref="BM43:BR44"/>
    <mergeCell ref="AI43:AN44"/>
    <mergeCell ref="AO43:AT44"/>
    <mergeCell ref="AU43:AZ44"/>
    <mergeCell ref="BA43:BF44"/>
    <mergeCell ref="S43:T43"/>
    <mergeCell ref="W43:AB44"/>
    <mergeCell ref="AC43:AH44"/>
    <mergeCell ref="P44:V44"/>
    <mergeCell ref="AI45:AN46"/>
    <mergeCell ref="AC45:AH46"/>
    <mergeCell ref="BY43:CD44"/>
    <mergeCell ref="BG34:BL34"/>
    <mergeCell ref="A10:O13"/>
    <mergeCell ref="P11:V11"/>
    <mergeCell ref="P13:V13"/>
    <mergeCell ref="S10:T10"/>
    <mergeCell ref="S12:T12"/>
    <mergeCell ref="BG20:BL21"/>
    <mergeCell ref="BG18:BL19"/>
    <mergeCell ref="BM34:BR34"/>
    <mergeCell ref="BS43:BX44"/>
    <mergeCell ref="BM18:BR19"/>
    <mergeCell ref="BM20:BR21"/>
    <mergeCell ref="BM41:BR42"/>
    <mergeCell ref="BS41:BX42"/>
    <mergeCell ref="BS24:BX25"/>
    <mergeCell ref="BS32:BX33"/>
    <mergeCell ref="A43:O45"/>
    <mergeCell ref="AC10:AH11"/>
    <mergeCell ref="AO10:AT11"/>
    <mergeCell ref="AC18:AH19"/>
    <mergeCell ref="AI39:AN40"/>
    <mergeCell ref="AI14:AN15"/>
    <mergeCell ref="AI16:AN17"/>
    <mergeCell ref="W5:AH5"/>
    <mergeCell ref="W6:AH6"/>
    <mergeCell ref="BM7:BR7"/>
    <mergeCell ref="BM8:BR8"/>
    <mergeCell ref="AI5:BR5"/>
    <mergeCell ref="AO6:AZ6"/>
    <mergeCell ref="BG6:BR6"/>
    <mergeCell ref="AU8:AZ8"/>
    <mergeCell ref="AI6:AN6"/>
    <mergeCell ref="AI7:AN7"/>
    <mergeCell ref="W7:AB7"/>
    <mergeCell ref="AO7:AT7"/>
    <mergeCell ref="AC7:AH7"/>
    <mergeCell ref="AC8:AH8"/>
    <mergeCell ref="AO8:AT8"/>
    <mergeCell ref="AI8:AN8"/>
    <mergeCell ref="BM12:BR13"/>
    <mergeCell ref="BM14:BR15"/>
    <mergeCell ref="BY14:CD15"/>
    <mergeCell ref="W14:AB15"/>
    <mergeCell ref="W12:AB13"/>
    <mergeCell ref="AC12:AH13"/>
    <mergeCell ref="BA12:BF13"/>
    <mergeCell ref="AC14:AH15"/>
    <mergeCell ref="BS22:BX23"/>
    <mergeCell ref="BY22:CD23"/>
    <mergeCell ref="BM24:BR25"/>
    <mergeCell ref="AU22:AZ23"/>
    <mergeCell ref="BA22:BF23"/>
    <mergeCell ref="BG22:BL23"/>
    <mergeCell ref="BM22:BR23"/>
    <mergeCell ref="A26:O28"/>
    <mergeCell ref="S26:T26"/>
    <mergeCell ref="W26:AB27"/>
    <mergeCell ref="AC26:AH27"/>
    <mergeCell ref="A22:O24"/>
    <mergeCell ref="S22:T22"/>
    <mergeCell ref="W22:AB23"/>
    <mergeCell ref="AC22:AH23"/>
    <mergeCell ref="AI22:AN23"/>
    <mergeCell ref="AO22:AT23"/>
    <mergeCell ref="P23:V23"/>
    <mergeCell ref="S24:T24"/>
    <mergeCell ref="W24:AB25"/>
    <mergeCell ref="AC24:AH25"/>
    <mergeCell ref="A25:O25"/>
    <mergeCell ref="P25:V25"/>
    <mergeCell ref="AI24:AN25"/>
    <mergeCell ref="AO24:AT25"/>
    <mergeCell ref="A29:O29"/>
    <mergeCell ref="AO26:AT27"/>
    <mergeCell ref="AU26:AZ27"/>
    <mergeCell ref="BA26:BF27"/>
    <mergeCell ref="BG26:BL27"/>
    <mergeCell ref="AU28:AZ29"/>
    <mergeCell ref="BA28:BF29"/>
    <mergeCell ref="BG28:BL29"/>
    <mergeCell ref="BM28:BR29"/>
    <mergeCell ref="BS28:BX29"/>
    <mergeCell ref="BY28:CD29"/>
    <mergeCell ref="AI26:AN27"/>
    <mergeCell ref="P27:V27"/>
    <mergeCell ref="W28:AB29"/>
    <mergeCell ref="AC28:AH29"/>
    <mergeCell ref="AI28:AN29"/>
    <mergeCell ref="AO28:AT29"/>
    <mergeCell ref="S28:T28"/>
    <mergeCell ref="P29:V29"/>
    <mergeCell ref="BM26:BR27"/>
    <mergeCell ref="BS26:BX27"/>
    <mergeCell ref="BS30:BX31"/>
    <mergeCell ref="BY30:CD31"/>
    <mergeCell ref="A30:O32"/>
    <mergeCell ref="S30:T30"/>
    <mergeCell ref="W30:AB31"/>
    <mergeCell ref="AC30:AH31"/>
    <mergeCell ref="AI30:AN31"/>
    <mergeCell ref="AO30:AT31"/>
    <mergeCell ref="P31:V31"/>
    <mergeCell ref="S32:T32"/>
    <mergeCell ref="W32:AB33"/>
    <mergeCell ref="AC32:AH33"/>
    <mergeCell ref="A33:O33"/>
    <mergeCell ref="P33:V33"/>
    <mergeCell ref="AI32:AN33"/>
    <mergeCell ref="AO32:AT33"/>
    <mergeCell ref="AU32:AZ33"/>
    <mergeCell ref="BA32:BF33"/>
    <mergeCell ref="BG32:BL33"/>
    <mergeCell ref="BM32:BR33"/>
    <mergeCell ref="AU30:AZ31"/>
    <mergeCell ref="BA30:BF31"/>
    <mergeCell ref="BG30:BL31"/>
    <mergeCell ref="BM30:BR31"/>
  </mergeCells>
  <printOptions/>
  <pageMargins left="0.3937007874015748" right="0.3937007874015748" top="0.26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X48"/>
  <sheetViews>
    <sheetView zoomScalePageLayoutView="0" workbookViewId="0" topLeftCell="A13">
      <selection activeCell="AE32" sqref="AE32:AW34"/>
    </sheetView>
  </sheetViews>
  <sheetFormatPr defaultColWidth="1.75390625" defaultRowHeight="12.75"/>
  <cols>
    <col min="1" max="35" width="1.75390625" style="1" customWidth="1"/>
    <col min="36" max="36" width="0.875" style="1" customWidth="1"/>
    <col min="37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CD1" s="3" t="s">
        <v>231</v>
      </c>
    </row>
    <row r="2" spans="1:82" s="4" customFormat="1" ht="15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</row>
    <row r="3" spans="1:76" s="4" customFormat="1" ht="3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X3" s="3"/>
    </row>
    <row r="4" spans="1:82" ht="11.25">
      <c r="A4" s="82" t="s">
        <v>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  <c r="U4" s="85" t="s">
        <v>11</v>
      </c>
      <c r="V4" s="85"/>
      <c r="W4" s="85"/>
      <c r="X4" s="85"/>
      <c r="Y4" s="85"/>
      <c r="Z4" s="85"/>
      <c r="AA4" s="85"/>
      <c r="AB4" s="82" t="s">
        <v>17</v>
      </c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152" t="s">
        <v>24</v>
      </c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82" t="s">
        <v>23</v>
      </c>
      <c r="BU4" s="83"/>
      <c r="BV4" s="83"/>
      <c r="BW4" s="83"/>
      <c r="BX4" s="83"/>
      <c r="BY4" s="83"/>
      <c r="BZ4" s="83"/>
      <c r="CA4" s="83"/>
      <c r="CB4" s="83"/>
      <c r="CC4" s="83"/>
      <c r="CD4" s="84"/>
    </row>
    <row r="5" spans="1:82" ht="11.25">
      <c r="A5" s="86" t="s">
        <v>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275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86" t="s">
        <v>239</v>
      </c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2" t="s">
        <v>64</v>
      </c>
      <c r="AY5" s="83"/>
      <c r="AZ5" s="83"/>
      <c r="BA5" s="83"/>
      <c r="BB5" s="83"/>
      <c r="BC5" s="83"/>
      <c r="BD5" s="83"/>
      <c r="BE5" s="83"/>
      <c r="BF5" s="83"/>
      <c r="BG5" s="83"/>
      <c r="BH5" s="84"/>
      <c r="BI5" s="86" t="s">
        <v>50</v>
      </c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275"/>
      <c r="BU5" s="276"/>
      <c r="BV5" s="276"/>
      <c r="BW5" s="276"/>
      <c r="BX5" s="276"/>
      <c r="BY5" s="276"/>
      <c r="BZ5" s="276"/>
      <c r="CA5" s="276"/>
      <c r="CB5" s="276"/>
      <c r="CC5" s="276"/>
      <c r="CD5" s="277"/>
    </row>
    <row r="6" spans="1:82" ht="11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 t="s">
        <v>65</v>
      </c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</row>
    <row r="7" spans="1:82" ht="11.25" customHeight="1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 t="s">
        <v>66</v>
      </c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</row>
    <row r="8" spans="1:82" s="7" customFormat="1" ht="13.5">
      <c r="A8" s="236" t="s">
        <v>63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33"/>
      <c r="V8" s="13"/>
      <c r="W8" s="34" t="s">
        <v>238</v>
      </c>
      <c r="X8" s="177" t="s">
        <v>266</v>
      </c>
      <c r="Y8" s="177"/>
      <c r="Z8" s="13" t="s">
        <v>13</v>
      </c>
      <c r="AA8" s="13"/>
      <c r="AB8" s="156">
        <f>AB12+AB16</f>
        <v>102421</v>
      </c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>
        <f>AM12+AM16</f>
        <v>141594</v>
      </c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>
        <f>AX12+AX16</f>
        <v>-155</v>
      </c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>
        <f>BI12+BI16</f>
        <v>-39003</v>
      </c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>
        <f>BT12+BT16</f>
        <v>204857</v>
      </c>
      <c r="BU8" s="112"/>
      <c r="BV8" s="112"/>
      <c r="BW8" s="112"/>
      <c r="BX8" s="112"/>
      <c r="BY8" s="112"/>
      <c r="BZ8" s="112"/>
      <c r="CA8" s="112"/>
      <c r="CB8" s="112"/>
      <c r="CC8" s="112"/>
      <c r="CD8" s="178"/>
    </row>
    <row r="9" spans="1:82" s="7" customFormat="1" ht="13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98"/>
      <c r="V9" s="99"/>
      <c r="W9" s="99"/>
      <c r="X9" s="99"/>
      <c r="Y9" s="99"/>
      <c r="Z9" s="99"/>
      <c r="AA9" s="99"/>
      <c r="AB9" s="14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4"/>
    </row>
    <row r="10" spans="1:82" s="7" customFormat="1" ht="13.5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15"/>
      <c r="V10" s="6"/>
      <c r="W10" s="14" t="s">
        <v>238</v>
      </c>
      <c r="X10" s="108" t="s">
        <v>267</v>
      </c>
      <c r="Y10" s="108"/>
      <c r="Z10" s="6" t="s">
        <v>14</v>
      </c>
      <c r="AA10" s="6"/>
      <c r="AB10" s="142">
        <f>AB18+AB14</f>
        <v>75894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>
        <f>AM18+AM14</f>
        <v>114061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>
        <v>0</v>
      </c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>
        <f>BI18+BI14</f>
        <v>-87534</v>
      </c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>
        <f>BT18+BT14</f>
        <v>102421</v>
      </c>
      <c r="BU10" s="92"/>
      <c r="BV10" s="92"/>
      <c r="BW10" s="92"/>
      <c r="BX10" s="92"/>
      <c r="BY10" s="92"/>
      <c r="BZ10" s="92"/>
      <c r="CA10" s="92"/>
      <c r="CB10" s="92"/>
      <c r="CC10" s="92"/>
      <c r="CD10" s="94"/>
    </row>
    <row r="11" spans="1:82" s="7" customFormat="1" ht="13.5" customHeight="1">
      <c r="A11" s="240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98"/>
      <c r="V11" s="99"/>
      <c r="W11" s="99"/>
      <c r="X11" s="99"/>
      <c r="Y11" s="99"/>
      <c r="Z11" s="99"/>
      <c r="AA11" s="99"/>
      <c r="AB11" s="14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4"/>
    </row>
    <row r="12" spans="1:82" s="7" customFormat="1" ht="13.5" customHeight="1">
      <c r="A12" s="157" t="s">
        <v>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220"/>
      <c r="U12" s="33"/>
      <c r="V12" s="6"/>
      <c r="W12" s="14" t="s">
        <v>238</v>
      </c>
      <c r="X12" s="177" t="s">
        <v>266</v>
      </c>
      <c r="Y12" s="177"/>
      <c r="Z12" s="6" t="s">
        <v>13</v>
      </c>
      <c r="AA12" s="6"/>
      <c r="AB12" s="142">
        <f>BT14</f>
        <v>96839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>
        <v>13451</v>
      </c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>
        <v>-155</v>
      </c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3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>
        <f>AB12+AM12+AX12+BI12</f>
        <v>110135</v>
      </c>
      <c r="BU12" s="92"/>
      <c r="BV12" s="92"/>
      <c r="BW12" s="92"/>
      <c r="BX12" s="92"/>
      <c r="BY12" s="92"/>
      <c r="BZ12" s="92"/>
      <c r="CA12" s="92"/>
      <c r="CB12" s="92"/>
      <c r="CC12" s="92"/>
      <c r="CD12" s="94"/>
    </row>
    <row r="13" spans="1:82" s="7" customFormat="1" ht="4.5" customHeight="1">
      <c r="A13" s="249" t="s">
        <v>280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1"/>
      <c r="U13" s="98"/>
      <c r="V13" s="99"/>
      <c r="W13" s="99"/>
      <c r="X13" s="99"/>
      <c r="Y13" s="99"/>
      <c r="Z13" s="99"/>
      <c r="AA13" s="99"/>
      <c r="AB13" s="14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4"/>
    </row>
    <row r="14" spans="1:82" s="7" customFormat="1" ht="13.5">
      <c r="A14" s="249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1"/>
      <c r="U14" s="15"/>
      <c r="V14" s="6"/>
      <c r="W14" s="14" t="s">
        <v>238</v>
      </c>
      <c r="X14" s="108" t="s">
        <v>267</v>
      </c>
      <c r="Y14" s="108"/>
      <c r="Z14" s="6" t="s">
        <v>14</v>
      </c>
      <c r="AA14" s="6"/>
      <c r="AB14" s="142">
        <f>51096+559</f>
        <v>51655</v>
      </c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>
        <f>45185-1</f>
        <v>45184</v>
      </c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>
        <f>AX22+AX18</f>
        <v>0</v>
      </c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>
        <f>AB14+AM14+AX14+BI14</f>
        <v>96839</v>
      </c>
      <c r="BU14" s="92"/>
      <c r="BV14" s="92"/>
      <c r="BW14" s="92"/>
      <c r="BX14" s="92"/>
      <c r="BY14" s="92"/>
      <c r="BZ14" s="92"/>
      <c r="CA14" s="92"/>
      <c r="CB14" s="92"/>
      <c r="CC14" s="92"/>
      <c r="CD14" s="94"/>
    </row>
    <row r="15" spans="1:82" s="46" customFormat="1" ht="9" customHeight="1">
      <c r="A15" s="228" t="s">
        <v>222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229"/>
      <c r="U15" s="215"/>
      <c r="V15" s="216"/>
      <c r="W15" s="216"/>
      <c r="X15" s="216"/>
      <c r="Y15" s="216"/>
      <c r="Z15" s="216"/>
      <c r="AA15" s="216"/>
      <c r="AB15" s="14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4"/>
    </row>
    <row r="16" spans="1:82" s="7" customFormat="1" ht="13.5" customHeight="1">
      <c r="A16" s="143" t="s">
        <v>281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230"/>
      <c r="U16" s="33"/>
      <c r="V16" s="6"/>
      <c r="W16" s="14" t="s">
        <v>238</v>
      </c>
      <c r="X16" s="177" t="s">
        <v>266</v>
      </c>
      <c r="Y16" s="177"/>
      <c r="Z16" s="6" t="s">
        <v>13</v>
      </c>
      <c r="AA16" s="6"/>
      <c r="AB16" s="142">
        <f>BT18</f>
        <v>5582</v>
      </c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>
        <v>128143</v>
      </c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>
        <f>AX24+AX20</f>
        <v>0</v>
      </c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3">
        <v>-39003</v>
      </c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>
        <f>AB16+AM16+AX16+BI16</f>
        <v>94722</v>
      </c>
      <c r="BU16" s="92"/>
      <c r="BV16" s="92"/>
      <c r="BW16" s="92"/>
      <c r="BX16" s="92"/>
      <c r="BY16" s="92"/>
      <c r="BZ16" s="92"/>
      <c r="CA16" s="92"/>
      <c r="CB16" s="92"/>
      <c r="CC16" s="92"/>
      <c r="CD16" s="94"/>
    </row>
    <row r="17" spans="1:82" s="7" customFormat="1" ht="3" customHeigh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223"/>
      <c r="U17" s="98"/>
      <c r="V17" s="99"/>
      <c r="W17" s="99"/>
      <c r="X17" s="99"/>
      <c r="Y17" s="99"/>
      <c r="Z17" s="99"/>
      <c r="AA17" s="99"/>
      <c r="AB17" s="14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4"/>
    </row>
    <row r="18" spans="1:82" s="7" customFormat="1" ht="13.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223"/>
      <c r="U18" s="15"/>
      <c r="V18" s="6"/>
      <c r="W18" s="14" t="s">
        <v>238</v>
      </c>
      <c r="X18" s="108" t="s">
        <v>267</v>
      </c>
      <c r="Y18" s="108"/>
      <c r="Z18" s="6" t="s">
        <v>14</v>
      </c>
      <c r="AA18" s="6"/>
      <c r="AB18" s="142">
        <v>24239</v>
      </c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>
        <v>68877</v>
      </c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>
        <f>AX26+AX22</f>
        <v>0</v>
      </c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3">
        <v>-87534</v>
      </c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>
        <f>AB18+AM18+AX18+BI18</f>
        <v>5582</v>
      </c>
      <c r="BU18" s="92"/>
      <c r="BV18" s="92"/>
      <c r="BW18" s="92"/>
      <c r="BX18" s="92"/>
      <c r="BY18" s="92"/>
      <c r="BZ18" s="92"/>
      <c r="CA18" s="92"/>
      <c r="CB18" s="92"/>
      <c r="CC18" s="92"/>
      <c r="CD18" s="94"/>
    </row>
    <row r="19" spans="1:82" s="46" customFormat="1" ht="9" customHeight="1">
      <c r="A19" s="228" t="s">
        <v>222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229"/>
      <c r="U19" s="215"/>
      <c r="V19" s="216"/>
      <c r="W19" s="216"/>
      <c r="X19" s="216"/>
      <c r="Y19" s="216"/>
      <c r="Z19" s="216"/>
      <c r="AA19" s="216"/>
      <c r="AB19" s="14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4"/>
    </row>
    <row r="20" spans="1:82" s="7" customFormat="1" ht="13.5" customHeight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230"/>
      <c r="U20" s="33"/>
      <c r="V20" s="6"/>
      <c r="W20" s="14" t="s">
        <v>238</v>
      </c>
      <c r="X20" s="177"/>
      <c r="Y20" s="177"/>
      <c r="Z20" s="6" t="s">
        <v>13</v>
      </c>
      <c r="AA20" s="6"/>
      <c r="AB20" s="259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1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1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60"/>
    </row>
    <row r="21" spans="1:82" s="7" customFormat="1" ht="3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223"/>
      <c r="U21" s="98"/>
      <c r="V21" s="99"/>
      <c r="W21" s="99"/>
      <c r="X21" s="99"/>
      <c r="Y21" s="99"/>
      <c r="Z21" s="99"/>
      <c r="AA21" s="99"/>
      <c r="AB21" s="259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60"/>
    </row>
    <row r="22" spans="1:82" s="7" customFormat="1" ht="13.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223"/>
      <c r="U22" s="15"/>
      <c r="V22" s="6"/>
      <c r="W22" s="14" t="s">
        <v>238</v>
      </c>
      <c r="X22" s="108"/>
      <c r="Y22" s="108"/>
      <c r="Z22" s="6" t="s">
        <v>14</v>
      </c>
      <c r="AA22" s="6"/>
      <c r="AB22" s="259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1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1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60"/>
    </row>
    <row r="23" spans="1:82" s="46" customFormat="1" ht="9.75">
      <c r="A23" s="228" t="s">
        <v>222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229"/>
      <c r="U23" s="215"/>
      <c r="V23" s="216"/>
      <c r="W23" s="216"/>
      <c r="X23" s="216"/>
      <c r="Y23" s="216"/>
      <c r="Z23" s="216"/>
      <c r="AA23" s="216"/>
      <c r="AB23" s="259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60"/>
    </row>
    <row r="24" spans="1:82" ht="15" customHeight="1" thickBot="1">
      <c r="A24" s="128" t="s">
        <v>16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224"/>
      <c r="V24" s="225"/>
      <c r="W24" s="225"/>
      <c r="X24" s="225"/>
      <c r="Y24" s="225"/>
      <c r="Z24" s="225"/>
      <c r="AA24" s="225"/>
      <c r="AB24" s="118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101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101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1"/>
    </row>
    <row r="27" spans="1:68" ht="15">
      <c r="A27" s="127" t="s">
        <v>68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</row>
    <row r="28" spans="1:68" ht="15">
      <c r="A28" s="127" t="s">
        <v>67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</row>
    <row r="29" spans="1:154" ht="3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</row>
    <row r="30" spans="1:154" ht="13.5">
      <c r="A30" s="102" t="s">
        <v>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25"/>
      <c r="AF30" s="26"/>
      <c r="AG30" s="26"/>
      <c r="AH30" s="26"/>
      <c r="AI30" s="26"/>
      <c r="AL30" s="6"/>
      <c r="AM30" s="14" t="s">
        <v>12</v>
      </c>
      <c r="AN30" s="108" t="s">
        <v>266</v>
      </c>
      <c r="AO30" s="108"/>
      <c r="AP30" s="27" t="s">
        <v>13</v>
      </c>
      <c r="AQ30" s="26"/>
      <c r="AR30" s="26"/>
      <c r="AS30" s="26"/>
      <c r="AT30" s="26"/>
      <c r="AU30" s="26"/>
      <c r="AV30" s="26"/>
      <c r="AW30" s="28"/>
      <c r="AX30" s="25"/>
      <c r="AY30" s="26"/>
      <c r="AZ30" s="26"/>
      <c r="BA30" s="26"/>
      <c r="BB30" s="26"/>
      <c r="BE30" s="6"/>
      <c r="BF30" s="14" t="s">
        <v>12</v>
      </c>
      <c r="BG30" s="108" t="s">
        <v>267</v>
      </c>
      <c r="BH30" s="108"/>
      <c r="BI30" s="27" t="s">
        <v>14</v>
      </c>
      <c r="BJ30" s="26"/>
      <c r="BK30" s="26"/>
      <c r="BL30" s="26"/>
      <c r="BM30" s="26"/>
      <c r="BN30" s="26"/>
      <c r="BO30" s="26"/>
      <c r="BP30" s="28"/>
      <c r="EV30" s="37"/>
      <c r="EW30" s="37"/>
      <c r="EX30" s="37"/>
    </row>
    <row r="31" spans="1:68" ht="12" thickBot="1">
      <c r="A31" s="119" t="s">
        <v>10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20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</row>
    <row r="32" spans="1:68" ht="12.75">
      <c r="A32" s="149" t="s">
        <v>190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267"/>
      <c r="AE32" s="280">
        <v>9966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2"/>
      <c r="AX32" s="283">
        <v>2079</v>
      </c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5"/>
    </row>
    <row r="33" spans="1:68" ht="12.75">
      <c r="A33" s="249" t="s">
        <v>191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68"/>
      <c r="AE33" s="264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6"/>
      <c r="AX33" s="269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1"/>
    </row>
    <row r="34" spans="1:68" ht="12.75">
      <c r="A34" s="131" t="s">
        <v>69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278"/>
      <c r="AE34" s="183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5"/>
      <c r="AX34" s="272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4"/>
    </row>
    <row r="35" spans="1:68" ht="12.75">
      <c r="A35" s="149" t="s">
        <v>2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267"/>
      <c r="AE35" s="264">
        <v>9966</v>
      </c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6"/>
      <c r="AX35" s="269">
        <v>1396</v>
      </c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1"/>
    </row>
    <row r="36" spans="1:68" ht="12.75">
      <c r="A36" s="249" t="s">
        <v>275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68"/>
      <c r="AE36" s="264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6"/>
      <c r="AX36" s="269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1"/>
    </row>
    <row r="37" spans="1:68" s="46" customFormat="1" ht="9.75">
      <c r="A37" s="133" t="s">
        <v>70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  <c r="AE37" s="183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5"/>
      <c r="AX37" s="272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4"/>
    </row>
    <row r="38" spans="1:68" ht="12.75">
      <c r="A38" s="249" t="s">
        <v>277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68"/>
      <c r="AE38" s="264">
        <v>0</v>
      </c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6"/>
      <c r="AX38" s="269">
        <v>683</v>
      </c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1"/>
    </row>
    <row r="39" spans="1:68" ht="11.25">
      <c r="A39" s="133" t="s">
        <v>70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5"/>
      <c r="AE39" s="183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5"/>
      <c r="AX39" s="272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4"/>
    </row>
    <row r="40" spans="1:68" ht="15" customHeight="1">
      <c r="A40" s="131" t="s">
        <v>16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4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4"/>
    </row>
    <row r="41" spans="1:68" ht="12.75">
      <c r="A41" s="249" t="s">
        <v>192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64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6"/>
      <c r="AX41" s="269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1"/>
    </row>
    <row r="42" spans="1:68" ht="12.75">
      <c r="A42" s="131" t="s">
        <v>193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278"/>
      <c r="AE42" s="183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5"/>
      <c r="AX42" s="272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4"/>
    </row>
    <row r="43" spans="1:68" ht="12.75">
      <c r="A43" s="149" t="s">
        <v>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267"/>
      <c r="AE43" s="279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6"/>
      <c r="AX43" s="269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1"/>
    </row>
    <row r="44" spans="1:68" ht="12.75">
      <c r="A44" s="249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68"/>
      <c r="AE44" s="264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6"/>
      <c r="AX44" s="269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1"/>
    </row>
    <row r="45" spans="1:68" ht="11.25">
      <c r="A45" s="133" t="s">
        <v>70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  <c r="AE45" s="183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5"/>
      <c r="AX45" s="272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4"/>
    </row>
    <row r="46" spans="1:68" ht="12.75">
      <c r="A46" s="249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68"/>
      <c r="AE46" s="279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6"/>
      <c r="AX46" s="269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1"/>
    </row>
    <row r="47" spans="1:68" ht="11.25">
      <c r="A47" s="133" t="s">
        <v>70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5"/>
      <c r="AE47" s="183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5"/>
      <c r="AX47" s="272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4"/>
    </row>
    <row r="48" spans="1:68" ht="15" customHeight="1">
      <c r="A48" s="131" t="s">
        <v>16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259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60"/>
    </row>
  </sheetData>
  <sheetProtection/>
  <mergeCells count="139">
    <mergeCell ref="A47:AD47"/>
    <mergeCell ref="AE41:AW42"/>
    <mergeCell ref="AB18:AL19"/>
    <mergeCell ref="A33:AD33"/>
    <mergeCell ref="A30:AD30"/>
    <mergeCell ref="AN30:AO30"/>
    <mergeCell ref="A41:AD41"/>
    <mergeCell ref="A36:AD36"/>
    <mergeCell ref="A39:AD39"/>
    <mergeCell ref="A40:AD40"/>
    <mergeCell ref="U24:AA24"/>
    <mergeCell ref="A31:AD31"/>
    <mergeCell ref="AE31:AW31"/>
    <mergeCell ref="A27:BP27"/>
    <mergeCell ref="A28:BP28"/>
    <mergeCell ref="BG30:BH30"/>
    <mergeCell ref="AX31:BP31"/>
    <mergeCell ref="AB24:AL24"/>
    <mergeCell ref="AM24:AW24"/>
    <mergeCell ref="AX24:BH24"/>
    <mergeCell ref="AE32:AW34"/>
    <mergeCell ref="AX32:BP34"/>
    <mergeCell ref="AX43:BP45"/>
    <mergeCell ref="A45:AD45"/>
    <mergeCell ref="BT7:CD7"/>
    <mergeCell ref="AX8:BH9"/>
    <mergeCell ref="BT8:CD9"/>
    <mergeCell ref="BT10:CD11"/>
    <mergeCell ref="BI10:BS11"/>
    <mergeCell ref="A48:AD48"/>
    <mergeCell ref="AE48:AW48"/>
    <mergeCell ref="AX48:BP48"/>
    <mergeCell ref="A42:AD42"/>
    <mergeCell ref="A46:AD46"/>
    <mergeCell ref="AE46:AW47"/>
    <mergeCell ref="AX46:BP47"/>
    <mergeCell ref="A43:AD43"/>
    <mergeCell ref="A44:AD44"/>
    <mergeCell ref="AE43:AW45"/>
    <mergeCell ref="A12:T12"/>
    <mergeCell ref="A15:T15"/>
    <mergeCell ref="A13:T14"/>
    <mergeCell ref="AX40:BP40"/>
    <mergeCell ref="AE40:AW40"/>
    <mergeCell ref="A19:T19"/>
    <mergeCell ref="A16:T18"/>
    <mergeCell ref="U15:AA15"/>
    <mergeCell ref="A34:AD34"/>
    <mergeCell ref="X14:Y14"/>
    <mergeCell ref="AB10:AL11"/>
    <mergeCell ref="AM10:AW11"/>
    <mergeCell ref="X12:Y12"/>
    <mergeCell ref="U13:AA13"/>
    <mergeCell ref="U9:AA9"/>
    <mergeCell ref="U11:AA11"/>
    <mergeCell ref="X8:Y8"/>
    <mergeCell ref="X10:Y10"/>
    <mergeCell ref="AB8:AL9"/>
    <mergeCell ref="A5:T5"/>
    <mergeCell ref="A32:AD32"/>
    <mergeCell ref="A2:CD2"/>
    <mergeCell ref="A7:T7"/>
    <mergeCell ref="A24:T24"/>
    <mergeCell ref="U7:AA7"/>
    <mergeCell ref="AB12:AL13"/>
    <mergeCell ref="AM12:AW13"/>
    <mergeCell ref="AM8:AW9"/>
    <mergeCell ref="A8:T11"/>
    <mergeCell ref="AM18:AW19"/>
    <mergeCell ref="X16:Y16"/>
    <mergeCell ref="X18:Y18"/>
    <mergeCell ref="U19:AA19"/>
    <mergeCell ref="U17:AA17"/>
    <mergeCell ref="A4:T4"/>
    <mergeCell ref="U4:AA4"/>
    <mergeCell ref="U5:AA5"/>
    <mergeCell ref="A6:T6"/>
    <mergeCell ref="U6:AA6"/>
    <mergeCell ref="BT24:CD24"/>
    <mergeCell ref="BI6:BS6"/>
    <mergeCell ref="BT6:CD6"/>
    <mergeCell ref="AB6:AL6"/>
    <mergeCell ref="BT14:CD15"/>
    <mergeCell ref="BT12:CD13"/>
    <mergeCell ref="AX14:BH15"/>
    <mergeCell ref="AX18:BH19"/>
    <mergeCell ref="BI18:BS19"/>
    <mergeCell ref="BT18:CD19"/>
    <mergeCell ref="BT16:CD17"/>
    <mergeCell ref="BI24:BS24"/>
    <mergeCell ref="AB4:AL4"/>
    <mergeCell ref="AM4:BS4"/>
    <mergeCell ref="BT4:CD4"/>
    <mergeCell ref="AB5:AL5"/>
    <mergeCell ref="AX5:BH5"/>
    <mergeCell ref="BI5:BS5"/>
    <mergeCell ref="BT5:CD5"/>
    <mergeCell ref="AM5:AW5"/>
    <mergeCell ref="AX10:BH11"/>
    <mergeCell ref="AB7:AL7"/>
    <mergeCell ref="AM6:AW6"/>
    <mergeCell ref="AM7:AW7"/>
    <mergeCell ref="AX6:BH6"/>
    <mergeCell ref="AX7:BH7"/>
    <mergeCell ref="BI7:BS7"/>
    <mergeCell ref="AX12:BH13"/>
    <mergeCell ref="AM16:AW17"/>
    <mergeCell ref="AX16:BH17"/>
    <mergeCell ref="BI12:BS13"/>
    <mergeCell ref="BI8:BS9"/>
    <mergeCell ref="BI16:BS17"/>
    <mergeCell ref="AB14:AL15"/>
    <mergeCell ref="AM14:AW15"/>
    <mergeCell ref="BI14:BS15"/>
    <mergeCell ref="AB16:AL17"/>
    <mergeCell ref="AE35:AW37"/>
    <mergeCell ref="A35:AD35"/>
    <mergeCell ref="A37:AD37"/>
    <mergeCell ref="A38:AD38"/>
    <mergeCell ref="AX35:BP37"/>
    <mergeCell ref="AE38:AW39"/>
    <mergeCell ref="AX38:BP39"/>
    <mergeCell ref="AX41:BP42"/>
    <mergeCell ref="A23:T23"/>
    <mergeCell ref="U23:AA23"/>
    <mergeCell ref="BT20:CD21"/>
    <mergeCell ref="U21:AA21"/>
    <mergeCell ref="X22:Y22"/>
    <mergeCell ref="AB22:AL23"/>
    <mergeCell ref="AM22:AW23"/>
    <mergeCell ref="AX22:BH23"/>
    <mergeCell ref="BI22:BS23"/>
    <mergeCell ref="BT22:CD23"/>
    <mergeCell ref="A20:T22"/>
    <mergeCell ref="X20:Y20"/>
    <mergeCell ref="AB20:AL21"/>
    <mergeCell ref="AM20:AW21"/>
    <mergeCell ref="AX20:BH21"/>
    <mergeCell ref="BI20:BS21"/>
  </mergeCells>
  <printOptions/>
  <pageMargins left="0.3937007874015748" right="0.3937007874015748" top="0.43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D22"/>
  <sheetViews>
    <sheetView zoomScalePageLayoutView="0" workbookViewId="0" topLeftCell="L1">
      <selection activeCell="U42" sqref="U42"/>
    </sheetView>
  </sheetViews>
  <sheetFormatPr defaultColWidth="1.75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232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27" t="s">
        <v>72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82" s="4" customFormat="1" ht="12">
      <c r="A5" s="109" t="s">
        <v>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22"/>
      <c r="AB5" s="29" t="s">
        <v>30</v>
      </c>
      <c r="AC5" s="23"/>
      <c r="AD5" s="123" t="s">
        <v>271</v>
      </c>
      <c r="AE5" s="123"/>
      <c r="AF5" s="123"/>
      <c r="AG5" s="123"/>
      <c r="AH5" s="123"/>
      <c r="AI5" s="123"/>
      <c r="AJ5" s="123"/>
      <c r="AK5" s="123"/>
      <c r="AL5" s="123"/>
      <c r="AM5" s="123"/>
      <c r="AN5" s="24"/>
      <c r="AO5" s="109" t="s">
        <v>28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  <c r="BC5" s="109" t="s">
        <v>28</v>
      </c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1"/>
      <c r="CD5" s="3"/>
    </row>
    <row r="6" spans="1:82" s="4" customFormat="1" ht="13.5">
      <c r="A6" s="102" t="s">
        <v>10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25"/>
      <c r="AB6" s="26"/>
      <c r="AC6" s="26"/>
      <c r="AD6" s="1"/>
      <c r="AE6" s="6"/>
      <c r="AF6" s="14" t="s">
        <v>4</v>
      </c>
      <c r="AG6" s="108" t="s">
        <v>266</v>
      </c>
      <c r="AH6" s="108"/>
      <c r="AI6" s="27" t="s">
        <v>31</v>
      </c>
      <c r="AJ6" s="26"/>
      <c r="AK6" s="26"/>
      <c r="AL6" s="26"/>
      <c r="AM6" s="26"/>
      <c r="AN6" s="28"/>
      <c r="AO6" s="25"/>
      <c r="AP6" s="26"/>
      <c r="AQ6" s="26"/>
      <c r="AR6" s="1"/>
      <c r="AS6" s="6"/>
      <c r="AT6" s="14" t="s">
        <v>4</v>
      </c>
      <c r="AU6" s="108" t="s">
        <v>267</v>
      </c>
      <c r="AV6" s="108"/>
      <c r="AW6" s="27" t="s">
        <v>14</v>
      </c>
      <c r="AX6" s="26"/>
      <c r="AY6" s="26"/>
      <c r="AZ6" s="26"/>
      <c r="BA6" s="26"/>
      <c r="BB6" s="28"/>
      <c r="BC6" s="25"/>
      <c r="BD6" s="26"/>
      <c r="BE6" s="26"/>
      <c r="BF6" s="1"/>
      <c r="BG6" s="6"/>
      <c r="BH6" s="14" t="s">
        <v>4</v>
      </c>
      <c r="BI6" s="108" t="s">
        <v>270</v>
      </c>
      <c r="BJ6" s="108"/>
      <c r="BK6" s="27" t="s">
        <v>32</v>
      </c>
      <c r="BL6" s="26"/>
      <c r="BM6" s="26"/>
      <c r="BN6" s="26"/>
      <c r="BO6" s="26"/>
      <c r="BP6" s="28"/>
      <c r="CD6" s="3"/>
    </row>
    <row r="7" spans="1:82" s="4" customFormat="1" ht="3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2"/>
      <c r="AO7" s="120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CD7" s="3"/>
    </row>
    <row r="8" spans="1:82" s="2" customFormat="1" ht="12.75" customHeight="1">
      <c r="A8" s="143" t="s">
        <v>73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5"/>
      <c r="AA8" s="156">
        <v>18236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79">
        <v>18236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79">
        <v>19043</v>
      </c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78"/>
      <c r="CD8" s="30"/>
    </row>
    <row r="9" spans="1:82" s="2" customFormat="1" ht="12.75">
      <c r="A9" s="286" t="s">
        <v>74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8"/>
      <c r="AA9" s="14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3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3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4"/>
      <c r="CD9" s="30"/>
    </row>
    <row r="10" spans="1:82" s="7" customFormat="1" ht="12.75">
      <c r="A10" s="143" t="s">
        <v>73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  <c r="AA10" s="14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3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3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4"/>
      <c r="CD10" s="30"/>
    </row>
    <row r="11" spans="1:82" s="7" customFormat="1" ht="12.75">
      <c r="A11" s="286" t="s">
        <v>75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8"/>
      <c r="AA11" s="14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3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3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4"/>
      <c r="CD11" s="30"/>
    </row>
    <row r="12" spans="1:68" s="45" customFormat="1" ht="12.75">
      <c r="A12" s="143" t="s">
        <v>76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5"/>
      <c r="AA12" s="14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3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3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4"/>
    </row>
    <row r="13" spans="1:68" s="7" customFormat="1" ht="12.75">
      <c r="A13" s="286" t="s">
        <v>74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8"/>
      <c r="AA13" s="14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3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3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4"/>
    </row>
    <row r="14" spans="1:68" s="7" customFormat="1" ht="12.75">
      <c r="A14" s="143" t="s">
        <v>76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5"/>
      <c r="AA14" s="142">
        <v>827</v>
      </c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>
        <v>827</v>
      </c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3">
        <v>803</v>
      </c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4"/>
    </row>
    <row r="15" spans="1:68" s="7" customFormat="1" ht="12.75">
      <c r="A15" s="286" t="s">
        <v>75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A15" s="14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3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3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4"/>
    </row>
    <row r="16" spans="1:68" s="7" customFormat="1" ht="12.75">
      <c r="A16" s="143" t="s">
        <v>77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5"/>
      <c r="AA16" s="14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3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3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4"/>
    </row>
    <row r="17" spans="1:68" s="7" customFormat="1" ht="12.75">
      <c r="A17" s="113" t="s">
        <v>78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  <c r="AA17" s="14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3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3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4"/>
    </row>
    <row r="18" spans="1:68" s="7" customFormat="1" ht="12.75">
      <c r="A18" s="286" t="s">
        <v>79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14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3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3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4"/>
    </row>
    <row r="19" spans="1:68" s="7" customFormat="1" ht="12.75">
      <c r="A19" s="143" t="s">
        <v>80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4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3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3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4"/>
    </row>
    <row r="20" spans="1:68" s="7" customFormat="1" ht="12.75">
      <c r="A20" s="286" t="s">
        <v>81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8"/>
      <c r="AA20" s="14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3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3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4"/>
    </row>
    <row r="21" spans="1:68" s="7" customFormat="1" ht="12.75">
      <c r="A21" s="143" t="s">
        <v>82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  <c r="AA21" s="180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2"/>
      <c r="AO21" s="93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3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4"/>
    </row>
    <row r="22" spans="1:68" s="7" customFormat="1" ht="13.5" thickBot="1">
      <c r="A22" s="286" t="s">
        <v>83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8"/>
      <c r="AA22" s="289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1"/>
      <c r="AO22" s="292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2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4"/>
    </row>
    <row r="23" s="4" customFormat="1" ht="15" customHeight="1"/>
    <row r="24" s="4" customFormat="1" ht="15" customHeight="1"/>
  </sheetData>
  <sheetProtection/>
  <mergeCells count="49">
    <mergeCell ref="A21:Z21"/>
    <mergeCell ref="AA21:AN22"/>
    <mergeCell ref="AO21:BB22"/>
    <mergeCell ref="BC21:BP22"/>
    <mergeCell ref="A22:Z22"/>
    <mergeCell ref="BC14:BP15"/>
    <mergeCell ref="A15:Z15"/>
    <mergeCell ref="A12:Z12"/>
    <mergeCell ref="BC16:BP18"/>
    <mergeCell ref="A18:Z18"/>
    <mergeCell ref="A17:Z17"/>
    <mergeCell ref="AA16:AN18"/>
    <mergeCell ref="A3:BP3"/>
    <mergeCell ref="BC5:BP5"/>
    <mergeCell ref="A6:Z6"/>
    <mergeCell ref="AG6:AH6"/>
    <mergeCell ref="AU6:AV6"/>
    <mergeCell ref="BI6:BJ6"/>
    <mergeCell ref="A5:Z5"/>
    <mergeCell ref="AO5:BB5"/>
    <mergeCell ref="AD5:AM5"/>
    <mergeCell ref="BC7:BP7"/>
    <mergeCell ref="BC19:BP20"/>
    <mergeCell ref="BC10:BP11"/>
    <mergeCell ref="A16:Z16"/>
    <mergeCell ref="BC8:BP9"/>
    <mergeCell ref="A9:Z9"/>
    <mergeCell ref="A8:Z8"/>
    <mergeCell ref="AO10:BB11"/>
    <mergeCell ref="A11:Z11"/>
    <mergeCell ref="AA12:AN13"/>
    <mergeCell ref="AO12:BB13"/>
    <mergeCell ref="A10:Z10"/>
    <mergeCell ref="AA10:AN11"/>
    <mergeCell ref="AO16:BB18"/>
    <mergeCell ref="AO19:BB20"/>
    <mergeCell ref="BC12:BP13"/>
    <mergeCell ref="AO8:BB9"/>
    <mergeCell ref="AA8:AN9"/>
    <mergeCell ref="AA19:AN20"/>
    <mergeCell ref="A20:Z20"/>
    <mergeCell ref="A7:Z7"/>
    <mergeCell ref="AA7:AN7"/>
    <mergeCell ref="AO7:BB7"/>
    <mergeCell ref="A13:Z13"/>
    <mergeCell ref="A14:Z14"/>
    <mergeCell ref="AA14:AN15"/>
    <mergeCell ref="AO14:BB15"/>
    <mergeCell ref="A19:Z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D35"/>
  <sheetViews>
    <sheetView zoomScalePageLayoutView="0" workbookViewId="0" topLeftCell="W1">
      <selection activeCell="CS20" sqref="CS20"/>
    </sheetView>
  </sheetViews>
  <sheetFormatPr defaultColWidth="1.75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CD1" s="3" t="s">
        <v>233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CD2" s="3"/>
    </row>
    <row r="3" spans="1:82" s="4" customFormat="1" ht="15">
      <c r="A3" s="127" t="s">
        <v>84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</row>
    <row r="4" spans="1:82" s="4" customFormat="1" ht="15">
      <c r="A4" s="127" t="s">
        <v>85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</row>
    <row r="5" spans="1:82" s="4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CD5" s="3"/>
    </row>
    <row r="6" spans="1:82" ht="11.25">
      <c r="A6" s="82" t="s">
        <v>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5" t="s">
        <v>11</v>
      </c>
      <c r="N6" s="85"/>
      <c r="O6" s="85"/>
      <c r="P6" s="85"/>
      <c r="Q6" s="85"/>
      <c r="R6" s="85"/>
      <c r="S6" s="85"/>
      <c r="T6" s="82" t="s">
        <v>17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4"/>
      <c r="AH6" s="152" t="s">
        <v>24</v>
      </c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82" t="s">
        <v>23</v>
      </c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4"/>
    </row>
    <row r="7" spans="1:82" ht="11.25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  <c r="AH7" s="86" t="s">
        <v>241</v>
      </c>
      <c r="AI7" s="86"/>
      <c r="AJ7" s="86"/>
      <c r="AK7" s="86"/>
      <c r="AL7" s="86"/>
      <c r="AM7" s="86"/>
      <c r="AN7" s="86"/>
      <c r="AO7" s="152" t="s">
        <v>87</v>
      </c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4"/>
      <c r="BC7" s="86" t="s">
        <v>88</v>
      </c>
      <c r="BD7" s="86"/>
      <c r="BE7" s="86"/>
      <c r="BF7" s="86"/>
      <c r="BG7" s="86"/>
      <c r="BH7" s="86"/>
      <c r="BI7" s="86"/>
      <c r="BJ7" s="86" t="s">
        <v>243</v>
      </c>
      <c r="BK7" s="86"/>
      <c r="BL7" s="86"/>
      <c r="BM7" s="86"/>
      <c r="BN7" s="86"/>
      <c r="BO7" s="86"/>
      <c r="BP7" s="86"/>
      <c r="BQ7" s="87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9"/>
    </row>
    <row r="8" spans="1:82" ht="11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 t="s">
        <v>18</v>
      </c>
      <c r="U8" s="86"/>
      <c r="V8" s="86"/>
      <c r="W8" s="86"/>
      <c r="X8" s="86"/>
      <c r="Y8" s="86"/>
      <c r="Z8" s="86"/>
      <c r="AA8" s="86" t="s">
        <v>41</v>
      </c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 t="s">
        <v>18</v>
      </c>
      <c r="AP8" s="86"/>
      <c r="AQ8" s="86"/>
      <c r="AR8" s="86"/>
      <c r="AS8" s="86"/>
      <c r="AT8" s="86"/>
      <c r="AU8" s="86"/>
      <c r="AV8" s="86" t="s">
        <v>41</v>
      </c>
      <c r="AW8" s="86"/>
      <c r="AX8" s="86"/>
      <c r="AY8" s="86"/>
      <c r="AZ8" s="86"/>
      <c r="BA8" s="86"/>
      <c r="BB8" s="86"/>
      <c r="BC8" s="86" t="s">
        <v>89</v>
      </c>
      <c r="BD8" s="86"/>
      <c r="BE8" s="86"/>
      <c r="BF8" s="86"/>
      <c r="BG8" s="86"/>
      <c r="BH8" s="86"/>
      <c r="BI8" s="86"/>
      <c r="BJ8" s="86" t="s">
        <v>95</v>
      </c>
      <c r="BK8" s="86"/>
      <c r="BL8" s="86"/>
      <c r="BM8" s="86"/>
      <c r="BN8" s="86"/>
      <c r="BO8" s="86"/>
      <c r="BP8" s="86"/>
      <c r="BQ8" s="86" t="s">
        <v>18</v>
      </c>
      <c r="BR8" s="86"/>
      <c r="BS8" s="86"/>
      <c r="BT8" s="86"/>
      <c r="BU8" s="86"/>
      <c r="BV8" s="86"/>
      <c r="BW8" s="86"/>
      <c r="BX8" s="86" t="s">
        <v>41</v>
      </c>
      <c r="BY8" s="86"/>
      <c r="BZ8" s="86"/>
      <c r="CA8" s="86"/>
      <c r="CB8" s="86"/>
      <c r="CC8" s="86"/>
      <c r="CD8" s="86"/>
    </row>
    <row r="9" spans="1:82" ht="11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 t="s">
        <v>19</v>
      </c>
      <c r="U9" s="86"/>
      <c r="V9" s="86"/>
      <c r="W9" s="86"/>
      <c r="X9" s="86"/>
      <c r="Y9" s="86"/>
      <c r="Z9" s="86"/>
      <c r="AA9" s="86" t="s">
        <v>94</v>
      </c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 t="s">
        <v>19</v>
      </c>
      <c r="AP9" s="86"/>
      <c r="AQ9" s="86"/>
      <c r="AR9" s="86"/>
      <c r="AS9" s="86"/>
      <c r="AT9" s="86"/>
      <c r="AU9" s="86"/>
      <c r="AV9" s="86" t="s">
        <v>94</v>
      </c>
      <c r="AW9" s="86"/>
      <c r="AX9" s="86"/>
      <c r="AY9" s="86"/>
      <c r="AZ9" s="86"/>
      <c r="BA9" s="86"/>
      <c r="BB9" s="86"/>
      <c r="BC9" s="86" t="s">
        <v>90</v>
      </c>
      <c r="BD9" s="86"/>
      <c r="BE9" s="86"/>
      <c r="BF9" s="86"/>
      <c r="BG9" s="86"/>
      <c r="BH9" s="86"/>
      <c r="BI9" s="86"/>
      <c r="BJ9" s="86" t="s">
        <v>96</v>
      </c>
      <c r="BK9" s="86"/>
      <c r="BL9" s="86"/>
      <c r="BM9" s="86"/>
      <c r="BN9" s="86"/>
      <c r="BO9" s="86"/>
      <c r="BP9" s="86"/>
      <c r="BQ9" s="86" t="s">
        <v>19</v>
      </c>
      <c r="BR9" s="86"/>
      <c r="BS9" s="86"/>
      <c r="BT9" s="86"/>
      <c r="BU9" s="86"/>
      <c r="BV9" s="86"/>
      <c r="BW9" s="86"/>
      <c r="BX9" s="86" t="s">
        <v>94</v>
      </c>
      <c r="BY9" s="86"/>
      <c r="BZ9" s="86"/>
      <c r="CA9" s="86"/>
      <c r="CB9" s="86"/>
      <c r="CC9" s="86"/>
      <c r="CD9" s="86"/>
    </row>
    <row r="10" spans="1:82" ht="11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 t="s">
        <v>45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 t="s">
        <v>45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 t="s">
        <v>91</v>
      </c>
      <c r="BD10" s="86"/>
      <c r="BE10" s="86"/>
      <c r="BF10" s="86"/>
      <c r="BG10" s="86"/>
      <c r="BH10" s="86"/>
      <c r="BI10" s="86"/>
      <c r="BJ10" s="86" t="s">
        <v>244</v>
      </c>
      <c r="BK10" s="86"/>
      <c r="BL10" s="86"/>
      <c r="BM10" s="86"/>
      <c r="BN10" s="86"/>
      <c r="BO10" s="86"/>
      <c r="BP10" s="86"/>
      <c r="BQ10" s="86" t="s">
        <v>45</v>
      </c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</row>
    <row r="11" spans="1:82" ht="11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 t="s">
        <v>92</v>
      </c>
      <c r="BD11" s="86"/>
      <c r="BE11" s="86"/>
      <c r="BF11" s="86"/>
      <c r="BG11" s="86"/>
      <c r="BH11" s="86"/>
      <c r="BI11" s="86"/>
      <c r="BJ11" s="86" t="s">
        <v>245</v>
      </c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</row>
    <row r="12" spans="1:82" ht="11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 t="s">
        <v>93</v>
      </c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</row>
    <row r="13" spans="1:82" ht="12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 t="s">
        <v>242</v>
      </c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</row>
    <row r="14" spans="1:82" s="7" customFormat="1" ht="13.5" customHeight="1">
      <c r="A14" s="136" t="s">
        <v>86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33"/>
      <c r="N14" s="13"/>
      <c r="O14" s="34" t="s">
        <v>238</v>
      </c>
      <c r="P14" s="177" t="s">
        <v>266</v>
      </c>
      <c r="Q14" s="177"/>
      <c r="R14" s="13" t="s">
        <v>13</v>
      </c>
      <c r="S14" s="13"/>
      <c r="T14" s="151">
        <f>T18</f>
        <v>6294</v>
      </c>
      <c r="U14" s="106"/>
      <c r="V14" s="106"/>
      <c r="W14" s="106"/>
      <c r="X14" s="106"/>
      <c r="Y14" s="106"/>
      <c r="Z14" s="106"/>
      <c r="AA14" s="151">
        <f>AA18</f>
        <v>0</v>
      </c>
      <c r="AB14" s="106"/>
      <c r="AC14" s="106"/>
      <c r="AD14" s="106"/>
      <c r="AE14" s="106"/>
      <c r="AF14" s="106"/>
      <c r="AG14" s="106"/>
      <c r="AH14" s="151">
        <f>AH18</f>
        <v>0</v>
      </c>
      <c r="AI14" s="106"/>
      <c r="AJ14" s="106"/>
      <c r="AK14" s="106"/>
      <c r="AL14" s="106"/>
      <c r="AM14" s="106"/>
      <c r="AN14" s="106"/>
      <c r="AO14" s="151">
        <f>AO18</f>
        <v>-4917</v>
      </c>
      <c r="AP14" s="106"/>
      <c r="AQ14" s="106"/>
      <c r="AR14" s="106"/>
      <c r="AS14" s="106"/>
      <c r="AT14" s="106"/>
      <c r="AU14" s="106"/>
      <c r="AV14" s="151">
        <f>AV18</f>
        <v>0</v>
      </c>
      <c r="AW14" s="106"/>
      <c r="AX14" s="106"/>
      <c r="AY14" s="106"/>
      <c r="AZ14" s="106"/>
      <c r="BA14" s="106"/>
      <c r="BB14" s="106"/>
      <c r="BC14" s="151">
        <f>BC18</f>
        <v>0</v>
      </c>
      <c r="BD14" s="106"/>
      <c r="BE14" s="106"/>
      <c r="BF14" s="106"/>
      <c r="BG14" s="106"/>
      <c r="BH14" s="106"/>
      <c r="BI14" s="106"/>
      <c r="BJ14" s="151">
        <f>BJ18</f>
        <v>0</v>
      </c>
      <c r="BK14" s="106"/>
      <c r="BL14" s="106"/>
      <c r="BM14" s="106"/>
      <c r="BN14" s="106"/>
      <c r="BO14" s="106"/>
      <c r="BP14" s="106"/>
      <c r="BQ14" s="151">
        <f>BQ18</f>
        <v>1377</v>
      </c>
      <c r="BR14" s="106"/>
      <c r="BS14" s="106"/>
      <c r="BT14" s="106"/>
      <c r="BU14" s="106"/>
      <c r="BV14" s="106"/>
      <c r="BW14" s="106"/>
      <c r="BX14" s="151">
        <f>BX18</f>
        <v>0</v>
      </c>
      <c r="BY14" s="106"/>
      <c r="BZ14" s="106"/>
      <c r="CA14" s="106"/>
      <c r="CB14" s="106"/>
      <c r="CC14" s="106"/>
      <c r="CD14" s="106"/>
    </row>
    <row r="15" spans="1:82" s="7" customFormat="1" ht="3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98"/>
      <c r="N15" s="99"/>
      <c r="O15" s="99"/>
      <c r="P15" s="99"/>
      <c r="Q15" s="99"/>
      <c r="R15" s="99"/>
      <c r="S15" s="99"/>
      <c r="T15" s="259"/>
      <c r="U15" s="232"/>
      <c r="V15" s="232"/>
      <c r="W15" s="232"/>
      <c r="X15" s="232"/>
      <c r="Y15" s="232"/>
      <c r="Z15" s="232"/>
      <c r="AA15" s="259"/>
      <c r="AB15" s="232"/>
      <c r="AC15" s="232"/>
      <c r="AD15" s="232"/>
      <c r="AE15" s="232"/>
      <c r="AF15" s="232"/>
      <c r="AG15" s="232"/>
      <c r="AH15" s="259"/>
      <c r="AI15" s="232"/>
      <c r="AJ15" s="232"/>
      <c r="AK15" s="232"/>
      <c r="AL15" s="232"/>
      <c r="AM15" s="232"/>
      <c r="AN15" s="232"/>
      <c r="AO15" s="259"/>
      <c r="AP15" s="232"/>
      <c r="AQ15" s="232"/>
      <c r="AR15" s="232"/>
      <c r="AS15" s="232"/>
      <c r="AT15" s="232"/>
      <c r="AU15" s="232"/>
      <c r="AV15" s="259"/>
      <c r="AW15" s="232"/>
      <c r="AX15" s="232"/>
      <c r="AY15" s="232"/>
      <c r="AZ15" s="232"/>
      <c r="BA15" s="232"/>
      <c r="BB15" s="232"/>
      <c r="BC15" s="259"/>
      <c r="BD15" s="232"/>
      <c r="BE15" s="232"/>
      <c r="BF15" s="232"/>
      <c r="BG15" s="232"/>
      <c r="BH15" s="232"/>
      <c r="BI15" s="232"/>
      <c r="BJ15" s="259"/>
      <c r="BK15" s="232"/>
      <c r="BL15" s="232"/>
      <c r="BM15" s="232"/>
      <c r="BN15" s="232"/>
      <c r="BO15" s="232"/>
      <c r="BP15" s="232"/>
      <c r="BQ15" s="259"/>
      <c r="BR15" s="232"/>
      <c r="BS15" s="232"/>
      <c r="BT15" s="232"/>
      <c r="BU15" s="232"/>
      <c r="BV15" s="232"/>
      <c r="BW15" s="232"/>
      <c r="BX15" s="259"/>
      <c r="BY15" s="232"/>
      <c r="BZ15" s="232"/>
      <c r="CA15" s="232"/>
      <c r="CB15" s="232"/>
      <c r="CC15" s="232"/>
      <c r="CD15" s="232"/>
    </row>
    <row r="16" spans="1:82" s="7" customFormat="1" ht="13.5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5"/>
      <c r="N16" s="6"/>
      <c r="O16" s="14" t="s">
        <v>238</v>
      </c>
      <c r="P16" s="108" t="s">
        <v>267</v>
      </c>
      <c r="Q16" s="108"/>
      <c r="R16" s="6" t="s">
        <v>14</v>
      </c>
      <c r="S16" s="6"/>
      <c r="T16" s="259">
        <f>T20</f>
        <v>6301</v>
      </c>
      <c r="U16" s="232"/>
      <c r="V16" s="232"/>
      <c r="W16" s="232"/>
      <c r="X16" s="232"/>
      <c r="Y16" s="232"/>
      <c r="Z16" s="232"/>
      <c r="AA16" s="259">
        <f>AA20</f>
        <v>0</v>
      </c>
      <c r="AB16" s="232"/>
      <c r="AC16" s="232"/>
      <c r="AD16" s="232"/>
      <c r="AE16" s="232"/>
      <c r="AF16" s="232"/>
      <c r="AG16" s="232"/>
      <c r="AH16" s="259">
        <f>AH20</f>
        <v>0</v>
      </c>
      <c r="AI16" s="232"/>
      <c r="AJ16" s="232"/>
      <c r="AK16" s="232"/>
      <c r="AL16" s="232"/>
      <c r="AM16" s="232"/>
      <c r="AN16" s="232"/>
      <c r="AO16" s="259">
        <f>AO20</f>
        <v>-7</v>
      </c>
      <c r="AP16" s="232"/>
      <c r="AQ16" s="232"/>
      <c r="AR16" s="232"/>
      <c r="AS16" s="232"/>
      <c r="AT16" s="232"/>
      <c r="AU16" s="232"/>
      <c r="AV16" s="259">
        <f>AV20</f>
        <v>0</v>
      </c>
      <c r="AW16" s="232"/>
      <c r="AX16" s="232"/>
      <c r="AY16" s="232"/>
      <c r="AZ16" s="232"/>
      <c r="BA16" s="232"/>
      <c r="BB16" s="232"/>
      <c r="BC16" s="259">
        <f>BC20</f>
        <v>0</v>
      </c>
      <c r="BD16" s="232"/>
      <c r="BE16" s="232"/>
      <c r="BF16" s="232"/>
      <c r="BG16" s="232"/>
      <c r="BH16" s="232"/>
      <c r="BI16" s="232"/>
      <c r="BJ16" s="259">
        <f>BJ20</f>
        <v>0</v>
      </c>
      <c r="BK16" s="232"/>
      <c r="BL16" s="232"/>
      <c r="BM16" s="232"/>
      <c r="BN16" s="232"/>
      <c r="BO16" s="232"/>
      <c r="BP16" s="232"/>
      <c r="BQ16" s="259">
        <f>BQ20</f>
        <v>6294</v>
      </c>
      <c r="BR16" s="232"/>
      <c r="BS16" s="232"/>
      <c r="BT16" s="232"/>
      <c r="BU16" s="232"/>
      <c r="BV16" s="232"/>
      <c r="BW16" s="232"/>
      <c r="BX16" s="259">
        <f>BX20</f>
        <v>0</v>
      </c>
      <c r="BY16" s="232"/>
      <c r="BZ16" s="232"/>
      <c r="CA16" s="232"/>
      <c r="CB16" s="232"/>
      <c r="CC16" s="232"/>
      <c r="CD16" s="232"/>
    </row>
    <row r="17" spans="1:82" s="7" customFormat="1" ht="3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98"/>
      <c r="N17" s="99"/>
      <c r="O17" s="99"/>
      <c r="P17" s="99"/>
      <c r="Q17" s="99"/>
      <c r="R17" s="99"/>
      <c r="S17" s="99"/>
      <c r="T17" s="259"/>
      <c r="U17" s="232"/>
      <c r="V17" s="232"/>
      <c r="W17" s="232"/>
      <c r="X17" s="232"/>
      <c r="Y17" s="232"/>
      <c r="Z17" s="232"/>
      <c r="AA17" s="259"/>
      <c r="AB17" s="232"/>
      <c r="AC17" s="232"/>
      <c r="AD17" s="232"/>
      <c r="AE17" s="232"/>
      <c r="AF17" s="232"/>
      <c r="AG17" s="232"/>
      <c r="AH17" s="259"/>
      <c r="AI17" s="232"/>
      <c r="AJ17" s="232"/>
      <c r="AK17" s="232"/>
      <c r="AL17" s="232"/>
      <c r="AM17" s="232"/>
      <c r="AN17" s="232"/>
      <c r="AO17" s="259"/>
      <c r="AP17" s="232"/>
      <c r="AQ17" s="232"/>
      <c r="AR17" s="232"/>
      <c r="AS17" s="232"/>
      <c r="AT17" s="232"/>
      <c r="AU17" s="232"/>
      <c r="AV17" s="259"/>
      <c r="AW17" s="232"/>
      <c r="AX17" s="232"/>
      <c r="AY17" s="232"/>
      <c r="AZ17" s="232"/>
      <c r="BA17" s="232"/>
      <c r="BB17" s="232"/>
      <c r="BC17" s="259"/>
      <c r="BD17" s="232"/>
      <c r="BE17" s="232"/>
      <c r="BF17" s="232"/>
      <c r="BG17" s="232"/>
      <c r="BH17" s="232"/>
      <c r="BI17" s="232"/>
      <c r="BJ17" s="259"/>
      <c r="BK17" s="232"/>
      <c r="BL17" s="232"/>
      <c r="BM17" s="232"/>
      <c r="BN17" s="232"/>
      <c r="BO17" s="232"/>
      <c r="BP17" s="232"/>
      <c r="BQ17" s="259"/>
      <c r="BR17" s="232"/>
      <c r="BS17" s="232"/>
      <c r="BT17" s="232"/>
      <c r="BU17" s="232"/>
      <c r="BV17" s="232"/>
      <c r="BW17" s="232"/>
      <c r="BX17" s="259"/>
      <c r="BY17" s="232"/>
      <c r="BZ17" s="232"/>
      <c r="CA17" s="232"/>
      <c r="CB17" s="232"/>
      <c r="CC17" s="232"/>
      <c r="CD17" s="232"/>
    </row>
    <row r="18" spans="1:82" s="7" customFormat="1" ht="13.5" customHeight="1">
      <c r="A18" s="143" t="s">
        <v>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230"/>
      <c r="M18" s="33"/>
      <c r="N18" s="6"/>
      <c r="O18" s="14" t="s">
        <v>238</v>
      </c>
      <c r="P18" s="177" t="s">
        <v>266</v>
      </c>
      <c r="Q18" s="177"/>
      <c r="R18" s="6" t="s">
        <v>13</v>
      </c>
      <c r="S18" s="6"/>
      <c r="T18" s="259">
        <f>BQ20</f>
        <v>6294</v>
      </c>
      <c r="U18" s="232"/>
      <c r="V18" s="232"/>
      <c r="W18" s="232"/>
      <c r="X18" s="232"/>
      <c r="Y18" s="232"/>
      <c r="Z18" s="232"/>
      <c r="AA18" s="259">
        <f>AA22</f>
        <v>0</v>
      </c>
      <c r="AB18" s="232"/>
      <c r="AC18" s="232"/>
      <c r="AD18" s="232"/>
      <c r="AE18" s="232"/>
      <c r="AF18" s="232"/>
      <c r="AG18" s="232"/>
      <c r="AH18" s="259">
        <f>AH22</f>
        <v>0</v>
      </c>
      <c r="AI18" s="232"/>
      <c r="AJ18" s="232"/>
      <c r="AK18" s="232"/>
      <c r="AL18" s="232"/>
      <c r="AM18" s="232"/>
      <c r="AN18" s="232"/>
      <c r="AO18" s="231">
        <v>-4917</v>
      </c>
      <c r="AP18" s="232"/>
      <c r="AQ18" s="232"/>
      <c r="AR18" s="232"/>
      <c r="AS18" s="232"/>
      <c r="AT18" s="232"/>
      <c r="AU18" s="232"/>
      <c r="AV18" s="259">
        <f>AV22</f>
        <v>0</v>
      </c>
      <c r="AW18" s="232"/>
      <c r="AX18" s="232"/>
      <c r="AY18" s="232"/>
      <c r="AZ18" s="232"/>
      <c r="BA18" s="232"/>
      <c r="BB18" s="232"/>
      <c r="BC18" s="259">
        <f>BC22</f>
        <v>0</v>
      </c>
      <c r="BD18" s="232"/>
      <c r="BE18" s="232"/>
      <c r="BF18" s="232"/>
      <c r="BG18" s="232"/>
      <c r="BH18" s="232"/>
      <c r="BI18" s="232"/>
      <c r="BJ18" s="259">
        <f>BJ22</f>
        <v>0</v>
      </c>
      <c r="BK18" s="232"/>
      <c r="BL18" s="232"/>
      <c r="BM18" s="232"/>
      <c r="BN18" s="232"/>
      <c r="BO18" s="232"/>
      <c r="BP18" s="232"/>
      <c r="BQ18" s="232">
        <f>T18+AO18</f>
        <v>1377</v>
      </c>
      <c r="BR18" s="232"/>
      <c r="BS18" s="232"/>
      <c r="BT18" s="232"/>
      <c r="BU18" s="232"/>
      <c r="BV18" s="232"/>
      <c r="BW18" s="232"/>
      <c r="BX18" s="259">
        <f>BX22</f>
        <v>0</v>
      </c>
      <c r="BY18" s="232"/>
      <c r="BZ18" s="232"/>
      <c r="CA18" s="232"/>
      <c r="CB18" s="232"/>
      <c r="CC18" s="232"/>
      <c r="CD18" s="232"/>
    </row>
    <row r="19" spans="1:82" s="7" customFormat="1" ht="4.5" customHeight="1">
      <c r="A19" s="146" t="s">
        <v>273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296"/>
      <c r="M19" s="98"/>
      <c r="N19" s="99"/>
      <c r="O19" s="99"/>
      <c r="P19" s="99"/>
      <c r="Q19" s="99"/>
      <c r="R19" s="99"/>
      <c r="S19" s="99"/>
      <c r="T19" s="259"/>
      <c r="U19" s="232"/>
      <c r="V19" s="232"/>
      <c r="W19" s="232"/>
      <c r="X19" s="232"/>
      <c r="Y19" s="232"/>
      <c r="Z19" s="232"/>
      <c r="AA19" s="259"/>
      <c r="AB19" s="232"/>
      <c r="AC19" s="232"/>
      <c r="AD19" s="232"/>
      <c r="AE19" s="232"/>
      <c r="AF19" s="232"/>
      <c r="AG19" s="232"/>
      <c r="AH19" s="259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59"/>
      <c r="AW19" s="232"/>
      <c r="AX19" s="232"/>
      <c r="AY19" s="232"/>
      <c r="AZ19" s="232"/>
      <c r="BA19" s="232"/>
      <c r="BB19" s="232"/>
      <c r="BC19" s="259"/>
      <c r="BD19" s="232"/>
      <c r="BE19" s="232"/>
      <c r="BF19" s="232"/>
      <c r="BG19" s="232"/>
      <c r="BH19" s="232"/>
      <c r="BI19" s="232"/>
      <c r="BJ19" s="259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59"/>
      <c r="BY19" s="232"/>
      <c r="BZ19" s="232"/>
      <c r="CA19" s="232"/>
      <c r="CB19" s="232"/>
      <c r="CC19" s="232"/>
      <c r="CD19" s="232"/>
    </row>
    <row r="20" spans="1:82" s="7" customFormat="1" ht="15" customHeight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296"/>
      <c r="M20" s="15"/>
      <c r="N20" s="6"/>
      <c r="O20" s="14" t="s">
        <v>238</v>
      </c>
      <c r="P20" s="108" t="s">
        <v>267</v>
      </c>
      <c r="Q20" s="108"/>
      <c r="R20" s="6" t="s">
        <v>14</v>
      </c>
      <c r="S20" s="6"/>
      <c r="T20" s="259">
        <v>6301</v>
      </c>
      <c r="U20" s="232"/>
      <c r="V20" s="232"/>
      <c r="W20" s="232"/>
      <c r="X20" s="232"/>
      <c r="Y20" s="232"/>
      <c r="Z20" s="232"/>
      <c r="AA20" s="259">
        <f>AA24</f>
        <v>0</v>
      </c>
      <c r="AB20" s="232"/>
      <c r="AC20" s="232"/>
      <c r="AD20" s="232"/>
      <c r="AE20" s="232"/>
      <c r="AF20" s="232"/>
      <c r="AG20" s="232"/>
      <c r="AH20" s="259">
        <f>AH24</f>
        <v>0</v>
      </c>
      <c r="AI20" s="232"/>
      <c r="AJ20" s="232"/>
      <c r="AK20" s="232"/>
      <c r="AL20" s="232"/>
      <c r="AM20" s="232"/>
      <c r="AN20" s="232"/>
      <c r="AO20" s="231">
        <v>-7</v>
      </c>
      <c r="AP20" s="232"/>
      <c r="AQ20" s="232"/>
      <c r="AR20" s="232"/>
      <c r="AS20" s="232"/>
      <c r="AT20" s="232"/>
      <c r="AU20" s="232"/>
      <c r="AV20" s="259">
        <f>AV24</f>
        <v>0</v>
      </c>
      <c r="AW20" s="232"/>
      <c r="AX20" s="232"/>
      <c r="AY20" s="232"/>
      <c r="AZ20" s="232"/>
      <c r="BA20" s="232"/>
      <c r="BB20" s="232"/>
      <c r="BC20" s="259">
        <f>BC24</f>
        <v>0</v>
      </c>
      <c r="BD20" s="232"/>
      <c r="BE20" s="232"/>
      <c r="BF20" s="232"/>
      <c r="BG20" s="232"/>
      <c r="BH20" s="232"/>
      <c r="BI20" s="232"/>
      <c r="BJ20" s="259">
        <f>BJ24</f>
        <v>0</v>
      </c>
      <c r="BK20" s="232"/>
      <c r="BL20" s="232"/>
      <c r="BM20" s="232"/>
      <c r="BN20" s="232"/>
      <c r="BO20" s="232"/>
      <c r="BP20" s="232"/>
      <c r="BQ20" s="232">
        <f>T20+AO20</f>
        <v>6294</v>
      </c>
      <c r="BR20" s="232"/>
      <c r="BS20" s="232"/>
      <c r="BT20" s="232"/>
      <c r="BU20" s="232"/>
      <c r="BV20" s="232"/>
      <c r="BW20" s="232"/>
      <c r="BX20" s="259">
        <f>BX24</f>
        <v>0</v>
      </c>
      <c r="BY20" s="232"/>
      <c r="BZ20" s="232"/>
      <c r="CA20" s="232"/>
      <c r="CB20" s="232"/>
      <c r="CC20" s="232"/>
      <c r="CD20" s="232"/>
    </row>
    <row r="21" spans="1:82" s="46" customFormat="1" ht="9" customHeight="1">
      <c r="A21" s="133" t="s">
        <v>127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295"/>
      <c r="M21" s="215"/>
      <c r="N21" s="216"/>
      <c r="O21" s="216"/>
      <c r="P21" s="216"/>
      <c r="Q21" s="216"/>
      <c r="R21" s="216"/>
      <c r="S21" s="216"/>
      <c r="T21" s="259"/>
      <c r="U21" s="232"/>
      <c r="V21" s="232"/>
      <c r="W21" s="232"/>
      <c r="X21" s="232"/>
      <c r="Y21" s="232"/>
      <c r="Z21" s="232"/>
      <c r="AA21" s="259"/>
      <c r="AB21" s="232"/>
      <c r="AC21" s="232"/>
      <c r="AD21" s="232"/>
      <c r="AE21" s="232"/>
      <c r="AF21" s="232"/>
      <c r="AG21" s="232"/>
      <c r="AH21" s="259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59"/>
      <c r="AW21" s="232"/>
      <c r="AX21" s="232"/>
      <c r="AY21" s="232"/>
      <c r="AZ21" s="232"/>
      <c r="BA21" s="232"/>
      <c r="BB21" s="232"/>
      <c r="BC21" s="259"/>
      <c r="BD21" s="232"/>
      <c r="BE21" s="232"/>
      <c r="BF21" s="232"/>
      <c r="BG21" s="232"/>
      <c r="BH21" s="232"/>
      <c r="BI21" s="232"/>
      <c r="BJ21" s="259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59"/>
      <c r="BY21" s="232"/>
      <c r="BZ21" s="232"/>
      <c r="CA21" s="232"/>
      <c r="CB21" s="232"/>
      <c r="CC21" s="232"/>
      <c r="CD21" s="232"/>
    </row>
    <row r="22" spans="1:82" s="7" customFormat="1" ht="15" customHeight="1">
      <c r="A22" s="128" t="s">
        <v>16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224"/>
      <c r="N22" s="225"/>
      <c r="O22" s="225"/>
      <c r="P22" s="225"/>
      <c r="Q22" s="225"/>
      <c r="R22" s="225"/>
      <c r="S22" s="225"/>
      <c r="T22" s="259"/>
      <c r="U22" s="232"/>
      <c r="V22" s="232"/>
      <c r="W22" s="232"/>
      <c r="X22" s="232"/>
      <c r="Y22" s="232"/>
      <c r="Z22" s="232"/>
      <c r="AA22" s="231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1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1"/>
      <c r="BD22" s="232"/>
      <c r="BE22" s="232"/>
      <c r="BF22" s="232"/>
      <c r="BG22" s="232"/>
      <c r="BH22" s="232"/>
      <c r="BI22" s="232"/>
      <c r="BJ22" s="231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1"/>
      <c r="BY22" s="232"/>
      <c r="BZ22" s="232"/>
      <c r="CA22" s="232"/>
      <c r="CB22" s="232"/>
      <c r="CC22" s="232"/>
      <c r="CD22" s="260"/>
    </row>
    <row r="23" spans="1:82" s="7" customFormat="1" ht="13.5">
      <c r="A23" s="136" t="s">
        <v>97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33"/>
      <c r="N23" s="13"/>
      <c r="O23" s="34" t="s">
        <v>238</v>
      </c>
      <c r="P23" s="177" t="s">
        <v>266</v>
      </c>
      <c r="Q23" s="177"/>
      <c r="R23" s="13" t="s">
        <v>13</v>
      </c>
      <c r="S23" s="13"/>
      <c r="T23" s="259">
        <f>T27</f>
        <v>410</v>
      </c>
      <c r="U23" s="232"/>
      <c r="V23" s="232"/>
      <c r="W23" s="232"/>
      <c r="X23" s="232"/>
      <c r="Y23" s="232"/>
      <c r="Z23" s="232"/>
      <c r="AA23" s="259">
        <f>AA27</f>
        <v>0</v>
      </c>
      <c r="AB23" s="232"/>
      <c r="AC23" s="232"/>
      <c r="AD23" s="232"/>
      <c r="AE23" s="232"/>
      <c r="AF23" s="232"/>
      <c r="AG23" s="232"/>
      <c r="AH23" s="259">
        <f>AH27</f>
        <v>1500</v>
      </c>
      <c r="AI23" s="232"/>
      <c r="AJ23" s="232"/>
      <c r="AK23" s="232"/>
      <c r="AL23" s="232"/>
      <c r="AM23" s="232"/>
      <c r="AN23" s="232"/>
      <c r="AO23" s="259">
        <f>AO27</f>
        <v>1910</v>
      </c>
      <c r="AP23" s="232"/>
      <c r="AQ23" s="232"/>
      <c r="AR23" s="232"/>
      <c r="AS23" s="232"/>
      <c r="AT23" s="232"/>
      <c r="AU23" s="232"/>
      <c r="AV23" s="259">
        <f>AV27</f>
        <v>0</v>
      </c>
      <c r="AW23" s="232"/>
      <c r="AX23" s="232"/>
      <c r="AY23" s="232"/>
      <c r="AZ23" s="232"/>
      <c r="BA23" s="232"/>
      <c r="BB23" s="232"/>
      <c r="BC23" s="259">
        <f>BC27</f>
        <v>0</v>
      </c>
      <c r="BD23" s="232"/>
      <c r="BE23" s="232"/>
      <c r="BF23" s="232"/>
      <c r="BG23" s="232"/>
      <c r="BH23" s="232"/>
      <c r="BI23" s="232"/>
      <c r="BJ23" s="259">
        <f>BJ27</f>
        <v>0</v>
      </c>
      <c r="BK23" s="232"/>
      <c r="BL23" s="232"/>
      <c r="BM23" s="232"/>
      <c r="BN23" s="232"/>
      <c r="BO23" s="232"/>
      <c r="BP23" s="232"/>
      <c r="BQ23" s="259">
        <f>BQ27</f>
        <v>0</v>
      </c>
      <c r="BR23" s="232"/>
      <c r="BS23" s="232"/>
      <c r="BT23" s="232"/>
      <c r="BU23" s="232"/>
      <c r="BV23" s="232"/>
      <c r="BW23" s="232"/>
      <c r="BX23" s="259">
        <f>BX27</f>
        <v>0</v>
      </c>
      <c r="BY23" s="232"/>
      <c r="BZ23" s="232"/>
      <c r="CA23" s="232"/>
      <c r="CB23" s="232"/>
      <c r="CC23" s="232"/>
      <c r="CD23" s="232"/>
    </row>
    <row r="24" spans="1:82" ht="3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98"/>
      <c r="N24" s="99"/>
      <c r="O24" s="99"/>
      <c r="P24" s="99"/>
      <c r="Q24" s="99"/>
      <c r="R24" s="99"/>
      <c r="S24" s="99"/>
      <c r="T24" s="259"/>
      <c r="U24" s="232"/>
      <c r="V24" s="232"/>
      <c r="W24" s="232"/>
      <c r="X24" s="232"/>
      <c r="Y24" s="232"/>
      <c r="Z24" s="232"/>
      <c r="AA24" s="259"/>
      <c r="AB24" s="232"/>
      <c r="AC24" s="232"/>
      <c r="AD24" s="232"/>
      <c r="AE24" s="232"/>
      <c r="AF24" s="232"/>
      <c r="AG24" s="232"/>
      <c r="AH24" s="259"/>
      <c r="AI24" s="232"/>
      <c r="AJ24" s="232"/>
      <c r="AK24" s="232"/>
      <c r="AL24" s="232"/>
      <c r="AM24" s="232"/>
      <c r="AN24" s="232"/>
      <c r="AO24" s="259"/>
      <c r="AP24" s="232"/>
      <c r="AQ24" s="232"/>
      <c r="AR24" s="232"/>
      <c r="AS24" s="232"/>
      <c r="AT24" s="232"/>
      <c r="AU24" s="232"/>
      <c r="AV24" s="259"/>
      <c r="AW24" s="232"/>
      <c r="AX24" s="232"/>
      <c r="AY24" s="232"/>
      <c r="AZ24" s="232"/>
      <c r="BA24" s="232"/>
      <c r="BB24" s="232"/>
      <c r="BC24" s="259"/>
      <c r="BD24" s="232"/>
      <c r="BE24" s="232"/>
      <c r="BF24" s="232"/>
      <c r="BG24" s="232"/>
      <c r="BH24" s="232"/>
      <c r="BI24" s="232"/>
      <c r="BJ24" s="259"/>
      <c r="BK24" s="232"/>
      <c r="BL24" s="232"/>
      <c r="BM24" s="232"/>
      <c r="BN24" s="232"/>
      <c r="BO24" s="232"/>
      <c r="BP24" s="232"/>
      <c r="BQ24" s="259"/>
      <c r="BR24" s="232"/>
      <c r="BS24" s="232"/>
      <c r="BT24" s="232"/>
      <c r="BU24" s="232"/>
      <c r="BV24" s="232"/>
      <c r="BW24" s="232"/>
      <c r="BX24" s="259"/>
      <c r="BY24" s="232"/>
      <c r="BZ24" s="232"/>
      <c r="CA24" s="232"/>
      <c r="CB24" s="232"/>
      <c r="CC24" s="232"/>
      <c r="CD24" s="232"/>
    </row>
    <row r="25" spans="1:82" s="5" customFormat="1" ht="1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5"/>
      <c r="N25" s="6"/>
      <c r="O25" s="14" t="s">
        <v>238</v>
      </c>
      <c r="P25" s="108" t="s">
        <v>267</v>
      </c>
      <c r="Q25" s="108"/>
      <c r="R25" s="6" t="s">
        <v>14</v>
      </c>
      <c r="S25" s="6"/>
      <c r="T25" s="259">
        <f>T29</f>
        <v>200</v>
      </c>
      <c r="U25" s="232"/>
      <c r="V25" s="232"/>
      <c r="W25" s="232"/>
      <c r="X25" s="232"/>
      <c r="Y25" s="232"/>
      <c r="Z25" s="232"/>
      <c r="AA25" s="259">
        <f>AA29</f>
        <v>0</v>
      </c>
      <c r="AB25" s="232"/>
      <c r="AC25" s="232"/>
      <c r="AD25" s="232"/>
      <c r="AE25" s="232"/>
      <c r="AF25" s="232"/>
      <c r="AG25" s="232"/>
      <c r="AH25" s="259">
        <f>AH29</f>
        <v>210</v>
      </c>
      <c r="AI25" s="232"/>
      <c r="AJ25" s="232"/>
      <c r="AK25" s="232"/>
      <c r="AL25" s="232"/>
      <c r="AM25" s="232"/>
      <c r="AN25" s="232"/>
      <c r="AO25" s="259">
        <f>AO29</f>
        <v>0</v>
      </c>
      <c r="AP25" s="232"/>
      <c r="AQ25" s="232"/>
      <c r="AR25" s="232"/>
      <c r="AS25" s="232"/>
      <c r="AT25" s="232"/>
      <c r="AU25" s="232"/>
      <c r="AV25" s="259">
        <f>AV29</f>
        <v>0</v>
      </c>
      <c r="AW25" s="232"/>
      <c r="AX25" s="232"/>
      <c r="AY25" s="232"/>
      <c r="AZ25" s="232"/>
      <c r="BA25" s="232"/>
      <c r="BB25" s="232"/>
      <c r="BC25" s="259">
        <f>BC29</f>
        <v>0</v>
      </c>
      <c r="BD25" s="232"/>
      <c r="BE25" s="232"/>
      <c r="BF25" s="232"/>
      <c r="BG25" s="232"/>
      <c r="BH25" s="232"/>
      <c r="BI25" s="232"/>
      <c r="BJ25" s="259">
        <f>BJ29</f>
        <v>0</v>
      </c>
      <c r="BK25" s="232"/>
      <c r="BL25" s="232"/>
      <c r="BM25" s="232"/>
      <c r="BN25" s="232"/>
      <c r="BO25" s="232"/>
      <c r="BP25" s="232"/>
      <c r="BQ25" s="259">
        <f>BQ29</f>
        <v>410</v>
      </c>
      <c r="BR25" s="232"/>
      <c r="BS25" s="232"/>
      <c r="BT25" s="232"/>
      <c r="BU25" s="232"/>
      <c r="BV25" s="232"/>
      <c r="BW25" s="232"/>
      <c r="BX25" s="259">
        <f>BX29</f>
        <v>0</v>
      </c>
      <c r="BY25" s="232"/>
      <c r="BZ25" s="232"/>
      <c r="CA25" s="232"/>
      <c r="CB25" s="232"/>
      <c r="CC25" s="232"/>
      <c r="CD25" s="232"/>
    </row>
    <row r="26" spans="1:82" ht="3" customHeight="1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98"/>
      <c r="N26" s="99"/>
      <c r="O26" s="99"/>
      <c r="P26" s="99"/>
      <c r="Q26" s="99"/>
      <c r="R26" s="99"/>
      <c r="S26" s="99"/>
      <c r="T26" s="259"/>
      <c r="U26" s="232"/>
      <c r="V26" s="232"/>
      <c r="W26" s="232"/>
      <c r="X26" s="232"/>
      <c r="Y26" s="232"/>
      <c r="Z26" s="232"/>
      <c r="AA26" s="259"/>
      <c r="AB26" s="232"/>
      <c r="AC26" s="232"/>
      <c r="AD26" s="232"/>
      <c r="AE26" s="232"/>
      <c r="AF26" s="232"/>
      <c r="AG26" s="232"/>
      <c r="AH26" s="259"/>
      <c r="AI26" s="232"/>
      <c r="AJ26" s="232"/>
      <c r="AK26" s="232"/>
      <c r="AL26" s="232"/>
      <c r="AM26" s="232"/>
      <c r="AN26" s="232"/>
      <c r="AO26" s="259"/>
      <c r="AP26" s="232"/>
      <c r="AQ26" s="232"/>
      <c r="AR26" s="232"/>
      <c r="AS26" s="232"/>
      <c r="AT26" s="232"/>
      <c r="AU26" s="232"/>
      <c r="AV26" s="259"/>
      <c r="AW26" s="232"/>
      <c r="AX26" s="232"/>
      <c r="AY26" s="232"/>
      <c r="AZ26" s="232"/>
      <c r="BA26" s="232"/>
      <c r="BB26" s="232"/>
      <c r="BC26" s="259"/>
      <c r="BD26" s="232"/>
      <c r="BE26" s="232"/>
      <c r="BF26" s="232"/>
      <c r="BG26" s="232"/>
      <c r="BH26" s="232"/>
      <c r="BI26" s="232"/>
      <c r="BJ26" s="259"/>
      <c r="BK26" s="232"/>
      <c r="BL26" s="232"/>
      <c r="BM26" s="232"/>
      <c r="BN26" s="232"/>
      <c r="BO26" s="232"/>
      <c r="BP26" s="232"/>
      <c r="BQ26" s="259"/>
      <c r="BR26" s="232"/>
      <c r="BS26" s="232"/>
      <c r="BT26" s="232"/>
      <c r="BU26" s="232"/>
      <c r="BV26" s="232"/>
      <c r="BW26" s="232"/>
      <c r="BX26" s="259"/>
      <c r="BY26" s="232"/>
      <c r="BZ26" s="232"/>
      <c r="CA26" s="232"/>
      <c r="CB26" s="232"/>
      <c r="CC26" s="232"/>
      <c r="CD26" s="232"/>
    </row>
    <row r="27" spans="1:82" ht="13.5" customHeight="1">
      <c r="A27" s="143" t="s">
        <v>2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230"/>
      <c r="M27" s="33"/>
      <c r="N27" s="6"/>
      <c r="O27" s="14" t="s">
        <v>238</v>
      </c>
      <c r="P27" s="177" t="s">
        <v>266</v>
      </c>
      <c r="Q27" s="177"/>
      <c r="R27" s="6" t="s">
        <v>13</v>
      </c>
      <c r="S27" s="6"/>
      <c r="T27" s="259">
        <f>BQ29</f>
        <v>410</v>
      </c>
      <c r="U27" s="232"/>
      <c r="V27" s="232"/>
      <c r="W27" s="232"/>
      <c r="X27" s="232"/>
      <c r="Y27" s="232"/>
      <c r="Z27" s="232"/>
      <c r="AA27" s="231"/>
      <c r="AB27" s="232"/>
      <c r="AC27" s="232"/>
      <c r="AD27" s="232"/>
      <c r="AE27" s="232"/>
      <c r="AF27" s="232"/>
      <c r="AG27" s="232"/>
      <c r="AH27" s="232">
        <v>1500</v>
      </c>
      <c r="AI27" s="232"/>
      <c r="AJ27" s="232"/>
      <c r="AK27" s="232"/>
      <c r="AL27" s="232"/>
      <c r="AM27" s="232"/>
      <c r="AN27" s="232"/>
      <c r="AO27" s="231">
        <v>1910</v>
      </c>
      <c r="AP27" s="232"/>
      <c r="AQ27" s="232"/>
      <c r="AR27" s="232"/>
      <c r="AS27" s="232"/>
      <c r="AT27" s="232"/>
      <c r="AU27" s="232"/>
      <c r="AV27" s="259">
        <f>AV31</f>
        <v>0</v>
      </c>
      <c r="AW27" s="232"/>
      <c r="AX27" s="232"/>
      <c r="AY27" s="232"/>
      <c r="AZ27" s="232"/>
      <c r="BA27" s="232"/>
      <c r="BB27" s="232"/>
      <c r="BC27" s="259">
        <f>BC31</f>
        <v>0</v>
      </c>
      <c r="BD27" s="232"/>
      <c r="BE27" s="232"/>
      <c r="BF27" s="232"/>
      <c r="BG27" s="232"/>
      <c r="BH27" s="232"/>
      <c r="BI27" s="232"/>
      <c r="BJ27" s="259">
        <f>BJ31</f>
        <v>0</v>
      </c>
      <c r="BK27" s="232"/>
      <c r="BL27" s="232"/>
      <c r="BM27" s="232"/>
      <c r="BN27" s="232"/>
      <c r="BO27" s="232"/>
      <c r="BP27" s="232"/>
      <c r="BQ27" s="259">
        <f>BQ31</f>
        <v>0</v>
      </c>
      <c r="BR27" s="232"/>
      <c r="BS27" s="232"/>
      <c r="BT27" s="232"/>
      <c r="BU27" s="232"/>
      <c r="BV27" s="232"/>
      <c r="BW27" s="232"/>
      <c r="BX27" s="259">
        <f>BX31</f>
        <v>0</v>
      </c>
      <c r="BY27" s="232"/>
      <c r="BZ27" s="232"/>
      <c r="CA27" s="232"/>
      <c r="CB27" s="232"/>
      <c r="CC27" s="232"/>
      <c r="CD27" s="232"/>
    </row>
    <row r="28" spans="1:82" ht="4.5" customHeight="1">
      <c r="A28" s="297" t="s">
        <v>274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9"/>
      <c r="M28" s="98"/>
      <c r="N28" s="99"/>
      <c r="O28" s="99"/>
      <c r="P28" s="99"/>
      <c r="Q28" s="99"/>
      <c r="R28" s="99"/>
      <c r="S28" s="99"/>
      <c r="T28" s="259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59"/>
      <c r="AW28" s="232"/>
      <c r="AX28" s="232"/>
      <c r="AY28" s="232"/>
      <c r="AZ28" s="232"/>
      <c r="BA28" s="232"/>
      <c r="BB28" s="232"/>
      <c r="BC28" s="259"/>
      <c r="BD28" s="232"/>
      <c r="BE28" s="232"/>
      <c r="BF28" s="232"/>
      <c r="BG28" s="232"/>
      <c r="BH28" s="232"/>
      <c r="BI28" s="232"/>
      <c r="BJ28" s="259"/>
      <c r="BK28" s="232"/>
      <c r="BL28" s="232"/>
      <c r="BM28" s="232"/>
      <c r="BN28" s="232"/>
      <c r="BO28" s="232"/>
      <c r="BP28" s="232"/>
      <c r="BQ28" s="259"/>
      <c r="BR28" s="232"/>
      <c r="BS28" s="232"/>
      <c r="BT28" s="232"/>
      <c r="BU28" s="232"/>
      <c r="BV28" s="232"/>
      <c r="BW28" s="232"/>
      <c r="BX28" s="259"/>
      <c r="BY28" s="232"/>
      <c r="BZ28" s="232"/>
      <c r="CA28" s="232"/>
      <c r="CB28" s="232"/>
      <c r="CC28" s="232"/>
      <c r="CD28" s="232"/>
    </row>
    <row r="29" spans="1:82" ht="12.75" customHeight="1">
      <c r="A29" s="297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9"/>
      <c r="M29" s="15"/>
      <c r="N29" s="6"/>
      <c r="O29" s="14" t="s">
        <v>238</v>
      </c>
      <c r="P29" s="108" t="s">
        <v>267</v>
      </c>
      <c r="Q29" s="108"/>
      <c r="R29" s="6" t="s">
        <v>14</v>
      </c>
      <c r="S29" s="6"/>
      <c r="T29" s="259">
        <v>200</v>
      </c>
      <c r="U29" s="232"/>
      <c r="V29" s="232"/>
      <c r="W29" s="232"/>
      <c r="X29" s="232"/>
      <c r="Y29" s="232"/>
      <c r="Z29" s="232"/>
      <c r="AA29" s="259">
        <f>AA33</f>
        <v>0</v>
      </c>
      <c r="AB29" s="232"/>
      <c r="AC29" s="232"/>
      <c r="AD29" s="232"/>
      <c r="AE29" s="232"/>
      <c r="AF29" s="232"/>
      <c r="AG29" s="232"/>
      <c r="AH29" s="232">
        <v>210</v>
      </c>
      <c r="AI29" s="232"/>
      <c r="AJ29" s="232"/>
      <c r="AK29" s="232"/>
      <c r="AL29" s="232"/>
      <c r="AM29" s="232"/>
      <c r="AN29" s="232"/>
      <c r="AO29" s="231"/>
      <c r="AP29" s="232"/>
      <c r="AQ29" s="232"/>
      <c r="AR29" s="232"/>
      <c r="AS29" s="232"/>
      <c r="AT29" s="232"/>
      <c r="AU29" s="232"/>
      <c r="AV29" s="259">
        <f>AV33</f>
        <v>0</v>
      </c>
      <c r="AW29" s="232"/>
      <c r="AX29" s="232"/>
      <c r="AY29" s="232"/>
      <c r="AZ29" s="232"/>
      <c r="BA29" s="232"/>
      <c r="BB29" s="232"/>
      <c r="BC29" s="259">
        <f>BC33</f>
        <v>0</v>
      </c>
      <c r="BD29" s="232"/>
      <c r="BE29" s="232"/>
      <c r="BF29" s="232"/>
      <c r="BG29" s="232"/>
      <c r="BH29" s="232"/>
      <c r="BI29" s="232"/>
      <c r="BJ29" s="259">
        <f>BJ33</f>
        <v>0</v>
      </c>
      <c r="BK29" s="232"/>
      <c r="BL29" s="232"/>
      <c r="BM29" s="232"/>
      <c r="BN29" s="232"/>
      <c r="BO29" s="232"/>
      <c r="BP29" s="232"/>
      <c r="BQ29" s="232">
        <f>T29+AH29+AO29</f>
        <v>410</v>
      </c>
      <c r="BR29" s="232"/>
      <c r="BS29" s="232"/>
      <c r="BT29" s="232"/>
      <c r="BU29" s="232"/>
      <c r="BV29" s="232"/>
      <c r="BW29" s="232"/>
      <c r="BX29" s="259">
        <f>BX33</f>
        <v>0</v>
      </c>
      <c r="BY29" s="232"/>
      <c r="BZ29" s="232"/>
      <c r="CA29" s="232"/>
      <c r="CB29" s="232"/>
      <c r="CC29" s="232"/>
      <c r="CD29" s="232"/>
    </row>
    <row r="30" spans="1:82" s="46" customFormat="1" ht="9" customHeight="1">
      <c r="A30" s="133" t="s">
        <v>127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295"/>
      <c r="M30" s="215"/>
      <c r="N30" s="216"/>
      <c r="O30" s="216"/>
      <c r="P30" s="216"/>
      <c r="Q30" s="216"/>
      <c r="R30" s="216"/>
      <c r="S30" s="216"/>
      <c r="T30" s="259"/>
      <c r="U30" s="232"/>
      <c r="V30" s="232"/>
      <c r="W30" s="232"/>
      <c r="X30" s="232"/>
      <c r="Y30" s="232"/>
      <c r="Z30" s="232"/>
      <c r="AA30" s="259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59"/>
      <c r="AW30" s="232"/>
      <c r="AX30" s="232"/>
      <c r="AY30" s="232"/>
      <c r="AZ30" s="232"/>
      <c r="BA30" s="232"/>
      <c r="BB30" s="232"/>
      <c r="BC30" s="259"/>
      <c r="BD30" s="232"/>
      <c r="BE30" s="232"/>
      <c r="BF30" s="232"/>
      <c r="BG30" s="232"/>
      <c r="BH30" s="232"/>
      <c r="BI30" s="232"/>
      <c r="BJ30" s="259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59"/>
      <c r="BY30" s="232"/>
      <c r="BZ30" s="232"/>
      <c r="CA30" s="232"/>
      <c r="CB30" s="232"/>
      <c r="CC30" s="232"/>
      <c r="CD30" s="232"/>
    </row>
    <row r="31" spans="1:82" s="4" customFormat="1" ht="15" customHeight="1">
      <c r="A31" s="128" t="s">
        <v>16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30"/>
      <c r="M31" s="224"/>
      <c r="N31" s="225"/>
      <c r="O31" s="225"/>
      <c r="P31" s="225"/>
      <c r="Q31" s="225"/>
      <c r="R31" s="225"/>
      <c r="S31" s="225"/>
      <c r="T31" s="259"/>
      <c r="U31" s="232"/>
      <c r="V31" s="232"/>
      <c r="W31" s="232"/>
      <c r="X31" s="232"/>
      <c r="Y31" s="232"/>
      <c r="Z31" s="232"/>
      <c r="AA31" s="231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1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1"/>
      <c r="BD31" s="232"/>
      <c r="BE31" s="232"/>
      <c r="BF31" s="232"/>
      <c r="BG31" s="232"/>
      <c r="BH31" s="232"/>
      <c r="BI31" s="232"/>
      <c r="BJ31" s="231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1"/>
      <c r="BY31" s="232"/>
      <c r="BZ31" s="232"/>
      <c r="CA31" s="232"/>
      <c r="CB31" s="232"/>
      <c r="CC31" s="232"/>
      <c r="CD31" s="260"/>
    </row>
    <row r="32" spans="1:82" s="4" customFormat="1" ht="12.75" customHeight="1">
      <c r="A32" s="136" t="s">
        <v>98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33"/>
      <c r="N32" s="13"/>
      <c r="O32" s="34" t="s">
        <v>238</v>
      </c>
      <c r="P32" s="177" t="s">
        <v>266</v>
      </c>
      <c r="Q32" s="177"/>
      <c r="R32" s="13" t="s">
        <v>13</v>
      </c>
      <c r="S32" s="13"/>
      <c r="T32" s="259">
        <f>T14+T23</f>
        <v>6704</v>
      </c>
      <c r="U32" s="232"/>
      <c r="V32" s="232"/>
      <c r="W32" s="232"/>
      <c r="X32" s="232"/>
      <c r="Y32" s="232"/>
      <c r="Z32" s="232"/>
      <c r="AA32" s="259">
        <f>AA14+AA23</f>
        <v>0</v>
      </c>
      <c r="AB32" s="232"/>
      <c r="AC32" s="232"/>
      <c r="AD32" s="232"/>
      <c r="AE32" s="232"/>
      <c r="AF32" s="232"/>
      <c r="AG32" s="232"/>
      <c r="AH32" s="259">
        <f>AH14+AH23</f>
        <v>1500</v>
      </c>
      <c r="AI32" s="232"/>
      <c r="AJ32" s="232"/>
      <c r="AK32" s="232"/>
      <c r="AL32" s="232"/>
      <c r="AM32" s="232"/>
      <c r="AN32" s="232"/>
      <c r="AO32" s="259">
        <f>AO14+AO23</f>
        <v>-3007</v>
      </c>
      <c r="AP32" s="232"/>
      <c r="AQ32" s="232"/>
      <c r="AR32" s="232"/>
      <c r="AS32" s="232"/>
      <c r="AT32" s="232"/>
      <c r="AU32" s="232"/>
      <c r="AV32" s="259">
        <f>AV14+AV23</f>
        <v>0</v>
      </c>
      <c r="AW32" s="232"/>
      <c r="AX32" s="232"/>
      <c r="AY32" s="232"/>
      <c r="AZ32" s="232"/>
      <c r="BA32" s="232"/>
      <c r="BB32" s="232"/>
      <c r="BC32" s="259">
        <f>BC14+BC23</f>
        <v>0</v>
      </c>
      <c r="BD32" s="232"/>
      <c r="BE32" s="232"/>
      <c r="BF32" s="232"/>
      <c r="BG32" s="232"/>
      <c r="BH32" s="232"/>
      <c r="BI32" s="232"/>
      <c r="BJ32" s="259">
        <f>BJ14+BJ23</f>
        <v>0</v>
      </c>
      <c r="BK32" s="232"/>
      <c r="BL32" s="232"/>
      <c r="BM32" s="232"/>
      <c r="BN32" s="232"/>
      <c r="BO32" s="232"/>
      <c r="BP32" s="232"/>
      <c r="BQ32" s="259">
        <f>BQ14+BQ23</f>
        <v>1377</v>
      </c>
      <c r="BR32" s="232"/>
      <c r="BS32" s="232"/>
      <c r="BT32" s="232"/>
      <c r="BU32" s="232"/>
      <c r="BV32" s="232"/>
      <c r="BW32" s="232"/>
      <c r="BX32" s="259">
        <f>BX14+BX23</f>
        <v>0</v>
      </c>
      <c r="BY32" s="232"/>
      <c r="BZ32" s="232"/>
      <c r="CA32" s="232"/>
      <c r="CB32" s="232"/>
      <c r="CC32" s="232"/>
      <c r="CD32" s="232"/>
    </row>
    <row r="33" spans="1:82" s="4" customFormat="1" ht="3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98"/>
      <c r="N33" s="99"/>
      <c r="O33" s="99"/>
      <c r="P33" s="99"/>
      <c r="Q33" s="99"/>
      <c r="R33" s="99"/>
      <c r="S33" s="99"/>
      <c r="T33" s="259"/>
      <c r="U33" s="232"/>
      <c r="V33" s="232"/>
      <c r="W33" s="232"/>
      <c r="X33" s="232"/>
      <c r="Y33" s="232"/>
      <c r="Z33" s="232"/>
      <c r="AA33" s="259"/>
      <c r="AB33" s="232"/>
      <c r="AC33" s="232"/>
      <c r="AD33" s="232"/>
      <c r="AE33" s="232"/>
      <c r="AF33" s="232"/>
      <c r="AG33" s="232"/>
      <c r="AH33" s="259"/>
      <c r="AI33" s="232"/>
      <c r="AJ33" s="232"/>
      <c r="AK33" s="232"/>
      <c r="AL33" s="232"/>
      <c r="AM33" s="232"/>
      <c r="AN33" s="232"/>
      <c r="AO33" s="259"/>
      <c r="AP33" s="232"/>
      <c r="AQ33" s="232"/>
      <c r="AR33" s="232"/>
      <c r="AS33" s="232"/>
      <c r="AT33" s="232"/>
      <c r="AU33" s="232"/>
      <c r="AV33" s="259"/>
      <c r="AW33" s="232"/>
      <c r="AX33" s="232"/>
      <c r="AY33" s="232"/>
      <c r="AZ33" s="232"/>
      <c r="BA33" s="232"/>
      <c r="BB33" s="232"/>
      <c r="BC33" s="259"/>
      <c r="BD33" s="232"/>
      <c r="BE33" s="232"/>
      <c r="BF33" s="232"/>
      <c r="BG33" s="232"/>
      <c r="BH33" s="232"/>
      <c r="BI33" s="232"/>
      <c r="BJ33" s="259"/>
      <c r="BK33" s="232"/>
      <c r="BL33" s="232"/>
      <c r="BM33" s="232"/>
      <c r="BN33" s="232"/>
      <c r="BO33" s="232"/>
      <c r="BP33" s="232"/>
      <c r="BQ33" s="259"/>
      <c r="BR33" s="232"/>
      <c r="BS33" s="232"/>
      <c r="BT33" s="232"/>
      <c r="BU33" s="232"/>
      <c r="BV33" s="232"/>
      <c r="BW33" s="232"/>
      <c r="BX33" s="259"/>
      <c r="BY33" s="232"/>
      <c r="BZ33" s="232"/>
      <c r="CA33" s="232"/>
      <c r="CB33" s="232"/>
      <c r="CC33" s="232"/>
      <c r="CD33" s="232"/>
    </row>
    <row r="34" spans="1:82" s="4" customFormat="1" ht="1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5"/>
      <c r="N34" s="6"/>
      <c r="O34" s="14" t="s">
        <v>238</v>
      </c>
      <c r="P34" s="108" t="s">
        <v>267</v>
      </c>
      <c r="Q34" s="108"/>
      <c r="R34" s="6" t="s">
        <v>14</v>
      </c>
      <c r="S34" s="6"/>
      <c r="T34" s="259">
        <f>T16+T29</f>
        <v>6501</v>
      </c>
      <c r="U34" s="232"/>
      <c r="V34" s="232"/>
      <c r="W34" s="232"/>
      <c r="X34" s="232"/>
      <c r="Y34" s="232"/>
      <c r="Z34" s="232"/>
      <c r="AA34" s="259">
        <f>AA16+AA29</f>
        <v>0</v>
      </c>
      <c r="AB34" s="232"/>
      <c r="AC34" s="232"/>
      <c r="AD34" s="232"/>
      <c r="AE34" s="232"/>
      <c r="AF34" s="232"/>
      <c r="AG34" s="232"/>
      <c r="AH34" s="259">
        <f>AH16+AH29</f>
        <v>210</v>
      </c>
      <c r="AI34" s="232"/>
      <c r="AJ34" s="232"/>
      <c r="AK34" s="232"/>
      <c r="AL34" s="232"/>
      <c r="AM34" s="232"/>
      <c r="AN34" s="232"/>
      <c r="AO34" s="259">
        <f>AO16+AO29</f>
        <v>-7</v>
      </c>
      <c r="AP34" s="232"/>
      <c r="AQ34" s="232"/>
      <c r="AR34" s="232"/>
      <c r="AS34" s="232"/>
      <c r="AT34" s="232"/>
      <c r="AU34" s="232"/>
      <c r="AV34" s="259">
        <f>AV16+AV29</f>
        <v>0</v>
      </c>
      <c r="AW34" s="232"/>
      <c r="AX34" s="232"/>
      <c r="AY34" s="232"/>
      <c r="AZ34" s="232"/>
      <c r="BA34" s="232"/>
      <c r="BB34" s="232"/>
      <c r="BC34" s="259">
        <f>BC16+BC29</f>
        <v>0</v>
      </c>
      <c r="BD34" s="232"/>
      <c r="BE34" s="232"/>
      <c r="BF34" s="232"/>
      <c r="BG34" s="232"/>
      <c r="BH34" s="232"/>
      <c r="BI34" s="232"/>
      <c r="BJ34" s="259">
        <f>BJ16+BJ29</f>
        <v>0</v>
      </c>
      <c r="BK34" s="232"/>
      <c r="BL34" s="232"/>
      <c r="BM34" s="232"/>
      <c r="BN34" s="232"/>
      <c r="BO34" s="232"/>
      <c r="BP34" s="232"/>
      <c r="BQ34" s="259">
        <f>BQ16+BQ29</f>
        <v>6704</v>
      </c>
      <c r="BR34" s="232"/>
      <c r="BS34" s="232"/>
      <c r="BT34" s="232"/>
      <c r="BU34" s="232"/>
      <c r="BV34" s="232"/>
      <c r="BW34" s="232"/>
      <c r="BX34" s="259">
        <f>BX16+BX29</f>
        <v>0</v>
      </c>
      <c r="BY34" s="232"/>
      <c r="BZ34" s="232"/>
      <c r="CA34" s="232"/>
      <c r="CB34" s="232"/>
      <c r="CC34" s="232"/>
      <c r="CD34" s="232"/>
    </row>
    <row r="35" spans="1:82" ht="3" customHeight="1" thickBo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98"/>
      <c r="N35" s="99"/>
      <c r="O35" s="99"/>
      <c r="P35" s="99"/>
      <c r="Q35" s="99"/>
      <c r="R35" s="99"/>
      <c r="S35" s="99"/>
      <c r="T35" s="118"/>
      <c r="U35" s="90"/>
      <c r="V35" s="90"/>
      <c r="W35" s="90"/>
      <c r="X35" s="90"/>
      <c r="Y35" s="90"/>
      <c r="Z35" s="90"/>
      <c r="AA35" s="118"/>
      <c r="AB35" s="90"/>
      <c r="AC35" s="90"/>
      <c r="AD35" s="90"/>
      <c r="AE35" s="90"/>
      <c r="AF35" s="90"/>
      <c r="AG35" s="90"/>
      <c r="AH35" s="118"/>
      <c r="AI35" s="90"/>
      <c r="AJ35" s="90"/>
      <c r="AK35" s="90"/>
      <c r="AL35" s="90"/>
      <c r="AM35" s="90"/>
      <c r="AN35" s="90"/>
      <c r="AO35" s="118"/>
      <c r="AP35" s="90"/>
      <c r="AQ35" s="90"/>
      <c r="AR35" s="90"/>
      <c r="AS35" s="90"/>
      <c r="AT35" s="90"/>
      <c r="AU35" s="90"/>
      <c r="AV35" s="118"/>
      <c r="AW35" s="90"/>
      <c r="AX35" s="90"/>
      <c r="AY35" s="90"/>
      <c r="AZ35" s="90"/>
      <c r="BA35" s="90"/>
      <c r="BB35" s="90"/>
      <c r="BC35" s="118"/>
      <c r="BD35" s="90"/>
      <c r="BE35" s="90"/>
      <c r="BF35" s="90"/>
      <c r="BG35" s="90"/>
      <c r="BH35" s="90"/>
      <c r="BI35" s="90"/>
      <c r="BJ35" s="118"/>
      <c r="BK35" s="90"/>
      <c r="BL35" s="90"/>
      <c r="BM35" s="90"/>
      <c r="BN35" s="90"/>
      <c r="BO35" s="90"/>
      <c r="BP35" s="90"/>
      <c r="BQ35" s="118"/>
      <c r="BR35" s="90"/>
      <c r="BS35" s="90"/>
      <c r="BT35" s="90"/>
      <c r="BU35" s="90"/>
      <c r="BV35" s="90"/>
      <c r="BW35" s="90"/>
      <c r="BX35" s="118"/>
      <c r="BY35" s="90"/>
      <c r="BZ35" s="90"/>
      <c r="CA35" s="90"/>
      <c r="CB35" s="90"/>
      <c r="CC35" s="90"/>
      <c r="CD35" s="90"/>
    </row>
  </sheetData>
  <sheetProtection/>
  <mergeCells count="222">
    <mergeCell ref="BX34:CD35"/>
    <mergeCell ref="M35:S35"/>
    <mergeCell ref="AH34:AN35"/>
    <mergeCell ref="AO34:AU35"/>
    <mergeCell ref="AV34:BB35"/>
    <mergeCell ref="BC34:BI35"/>
    <mergeCell ref="P34:Q34"/>
    <mergeCell ref="T34:Z35"/>
    <mergeCell ref="AA34:AG35"/>
    <mergeCell ref="BJ34:BP35"/>
    <mergeCell ref="AO31:AU31"/>
    <mergeCell ref="AV31:BB31"/>
    <mergeCell ref="BC31:BI31"/>
    <mergeCell ref="A31:L31"/>
    <mergeCell ref="M31:S31"/>
    <mergeCell ref="T31:Z31"/>
    <mergeCell ref="AA31:AG31"/>
    <mergeCell ref="BQ32:BW33"/>
    <mergeCell ref="BX32:CD33"/>
    <mergeCell ref="BJ31:BP31"/>
    <mergeCell ref="BQ31:BW31"/>
    <mergeCell ref="BX31:CD31"/>
    <mergeCell ref="AA32:AG33"/>
    <mergeCell ref="AH32:AN33"/>
    <mergeCell ref="AO32:AU33"/>
    <mergeCell ref="AV32:BB33"/>
    <mergeCell ref="AH31:AN31"/>
    <mergeCell ref="M33:S33"/>
    <mergeCell ref="BC32:BI33"/>
    <mergeCell ref="BJ32:BP33"/>
    <mergeCell ref="A32:L35"/>
    <mergeCell ref="P32:Q32"/>
    <mergeCell ref="T32:Z33"/>
    <mergeCell ref="BQ34:BW35"/>
    <mergeCell ref="BQ29:BW30"/>
    <mergeCell ref="BX29:CD30"/>
    <mergeCell ref="M30:S30"/>
    <mergeCell ref="AH29:AN30"/>
    <mergeCell ref="AO29:AU30"/>
    <mergeCell ref="AV29:BB30"/>
    <mergeCell ref="BC29:BI30"/>
    <mergeCell ref="P29:Q29"/>
    <mergeCell ref="T29:Z30"/>
    <mergeCell ref="AA29:AG30"/>
    <mergeCell ref="BJ29:BP30"/>
    <mergeCell ref="BQ27:BW28"/>
    <mergeCell ref="BX27:CD28"/>
    <mergeCell ref="M28:S28"/>
    <mergeCell ref="AH27:AN28"/>
    <mergeCell ref="AO27:AU28"/>
    <mergeCell ref="AV27:BB28"/>
    <mergeCell ref="BC27:BI28"/>
    <mergeCell ref="P27:Q27"/>
    <mergeCell ref="T27:Z28"/>
    <mergeCell ref="BJ27:BP28"/>
    <mergeCell ref="A27:L27"/>
    <mergeCell ref="A28:L29"/>
    <mergeCell ref="A30:L30"/>
    <mergeCell ref="AA27:AG28"/>
    <mergeCell ref="T23:Z24"/>
    <mergeCell ref="AA23:AG24"/>
    <mergeCell ref="T25:Z26"/>
    <mergeCell ref="AA25:AG26"/>
    <mergeCell ref="A23:L26"/>
    <mergeCell ref="P23:Q23"/>
    <mergeCell ref="M24:S24"/>
    <mergeCell ref="P25:Q25"/>
    <mergeCell ref="M26:S26"/>
    <mergeCell ref="AV23:BB24"/>
    <mergeCell ref="BC23:BI24"/>
    <mergeCell ref="AH25:AN26"/>
    <mergeCell ref="AO25:AU26"/>
    <mergeCell ref="AV25:BB26"/>
    <mergeCell ref="BC25:BI26"/>
    <mergeCell ref="BJ25:BP26"/>
    <mergeCell ref="BJ16:BP17"/>
    <mergeCell ref="AH23:AN24"/>
    <mergeCell ref="AO23:AU24"/>
    <mergeCell ref="BJ18:BP19"/>
    <mergeCell ref="AV20:BB21"/>
    <mergeCell ref="BJ20:BP21"/>
    <mergeCell ref="BC16:BI17"/>
    <mergeCell ref="BC18:BI19"/>
    <mergeCell ref="BC20:BI21"/>
    <mergeCell ref="BJ22:BP22"/>
    <mergeCell ref="BC22:BI22"/>
    <mergeCell ref="BJ23:BP24"/>
    <mergeCell ref="AV22:BB22"/>
    <mergeCell ref="AH22:AN22"/>
    <mergeCell ref="AO22:AU22"/>
    <mergeCell ref="BX16:CD17"/>
    <mergeCell ref="BQ18:BW19"/>
    <mergeCell ref="BX18:CD19"/>
    <mergeCell ref="BQ25:BW26"/>
    <mergeCell ref="BX25:CD26"/>
    <mergeCell ref="BQ20:BW21"/>
    <mergeCell ref="BX20:CD21"/>
    <mergeCell ref="BQ22:BW22"/>
    <mergeCell ref="BX22:CD22"/>
    <mergeCell ref="BX23:CD24"/>
    <mergeCell ref="BQ23:BW24"/>
    <mergeCell ref="BQ16:BW17"/>
    <mergeCell ref="AV14:BB15"/>
    <mergeCell ref="AV16:BB17"/>
    <mergeCell ref="AO16:AU17"/>
    <mergeCell ref="AO18:AU19"/>
    <mergeCell ref="AO20:AU21"/>
    <mergeCell ref="AH16:AN17"/>
    <mergeCell ref="AH18:AN19"/>
    <mergeCell ref="AV18:BB19"/>
    <mergeCell ref="AA22:AG22"/>
    <mergeCell ref="AA20:AG21"/>
    <mergeCell ref="M21:S21"/>
    <mergeCell ref="M19:S19"/>
    <mergeCell ref="P20:Q20"/>
    <mergeCell ref="A22:L22"/>
    <mergeCell ref="M22:S22"/>
    <mergeCell ref="AH20:AN21"/>
    <mergeCell ref="AA14:AG15"/>
    <mergeCell ref="T16:Z17"/>
    <mergeCell ref="AA16:AG17"/>
    <mergeCell ref="T18:Z19"/>
    <mergeCell ref="AA18:AG19"/>
    <mergeCell ref="A18:L18"/>
    <mergeCell ref="A21:L21"/>
    <mergeCell ref="A19:L20"/>
    <mergeCell ref="T20:Z21"/>
    <mergeCell ref="T22:Z22"/>
    <mergeCell ref="P16:Q16"/>
    <mergeCell ref="M17:S17"/>
    <mergeCell ref="A10:L10"/>
    <mergeCell ref="T14:Z15"/>
    <mergeCell ref="P18:Q18"/>
    <mergeCell ref="A12:L12"/>
    <mergeCell ref="M12:S12"/>
    <mergeCell ref="A13:L13"/>
    <mergeCell ref="M13:S13"/>
    <mergeCell ref="T13:Z13"/>
    <mergeCell ref="A3:CD3"/>
    <mergeCell ref="AO14:AU15"/>
    <mergeCell ref="BJ14:BP15"/>
    <mergeCell ref="BQ14:BW15"/>
    <mergeCell ref="BQ8:BW8"/>
    <mergeCell ref="BQ9:BW9"/>
    <mergeCell ref="BJ10:BP10"/>
    <mergeCell ref="BC8:BI8"/>
    <mergeCell ref="BC9:BI9"/>
    <mergeCell ref="BC10:BI10"/>
    <mergeCell ref="A7:L7"/>
    <mergeCell ref="M9:S9"/>
    <mergeCell ref="A6:L6"/>
    <mergeCell ref="M6:S6"/>
    <mergeCell ref="M7:S7"/>
    <mergeCell ref="A8:L8"/>
    <mergeCell ref="M8:S8"/>
    <mergeCell ref="T9:Z9"/>
    <mergeCell ref="A9:L9"/>
    <mergeCell ref="A4:CD4"/>
    <mergeCell ref="A14:L17"/>
    <mergeCell ref="P14:Q14"/>
    <mergeCell ref="M15:S15"/>
    <mergeCell ref="BX14:CD15"/>
    <mergeCell ref="T6:AG6"/>
    <mergeCell ref="T7:AG7"/>
    <mergeCell ref="AH7:AN7"/>
    <mergeCell ref="AH8:AN8"/>
    <mergeCell ref="AA8:AG8"/>
    <mergeCell ref="BC14:BI15"/>
    <mergeCell ref="A11:L11"/>
    <mergeCell ref="M11:S11"/>
    <mergeCell ref="T11:Z11"/>
    <mergeCell ref="AA11:AG11"/>
    <mergeCell ref="AH11:AN11"/>
    <mergeCell ref="AO11:AU11"/>
    <mergeCell ref="AV11:BB11"/>
    <mergeCell ref="AH14:AN15"/>
    <mergeCell ref="AH12:AN12"/>
    <mergeCell ref="T10:Z10"/>
    <mergeCell ref="M10:S10"/>
    <mergeCell ref="AA13:AG13"/>
    <mergeCell ref="AO13:AU13"/>
    <mergeCell ref="AV13:BB13"/>
    <mergeCell ref="BC13:BI13"/>
    <mergeCell ref="BQ6:CD6"/>
    <mergeCell ref="AH10:AN10"/>
    <mergeCell ref="AO10:AU10"/>
    <mergeCell ref="BQ11:BW11"/>
    <mergeCell ref="BJ9:BP9"/>
    <mergeCell ref="BQ7:CD7"/>
    <mergeCell ref="BX10:CD10"/>
    <mergeCell ref="BQ10:BW10"/>
    <mergeCell ref="BJ8:BP8"/>
    <mergeCell ref="BX11:CD11"/>
    <mergeCell ref="AH6:BP6"/>
    <mergeCell ref="AO7:BB7"/>
    <mergeCell ref="BC7:BI7"/>
    <mergeCell ref="BC11:BI11"/>
    <mergeCell ref="BJ11:BP11"/>
    <mergeCell ref="AV9:BB9"/>
    <mergeCell ref="AV10:BB10"/>
    <mergeCell ref="AH9:AN9"/>
    <mergeCell ref="AO8:AU8"/>
    <mergeCell ref="BJ7:BP7"/>
    <mergeCell ref="BQ12:BW12"/>
    <mergeCell ref="BX12:CD12"/>
    <mergeCell ref="BQ13:BW13"/>
    <mergeCell ref="BX13:CD13"/>
    <mergeCell ref="AH13:AN13"/>
    <mergeCell ref="T8:Z8"/>
    <mergeCell ref="AA9:AG9"/>
    <mergeCell ref="AO12:AU12"/>
    <mergeCell ref="AV12:BB12"/>
    <mergeCell ref="BJ13:BP13"/>
    <mergeCell ref="AO9:AU9"/>
    <mergeCell ref="AV8:BB8"/>
    <mergeCell ref="BX8:CD8"/>
    <mergeCell ref="BX9:CD9"/>
    <mergeCell ref="T12:Z12"/>
    <mergeCell ref="AA12:AG12"/>
    <mergeCell ref="BC12:BI12"/>
    <mergeCell ref="BJ12:BP12"/>
    <mergeCell ref="AA10:AG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D51"/>
  <sheetViews>
    <sheetView zoomScalePageLayoutView="0" workbookViewId="0" topLeftCell="A19">
      <selection activeCell="AH43" sqref="AH43:AN44"/>
    </sheetView>
  </sheetViews>
  <sheetFormatPr defaultColWidth="1.75390625" defaultRowHeight="12.75"/>
  <cols>
    <col min="1" max="13" width="1.75390625" style="1" customWidth="1"/>
    <col min="14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234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27" t="s">
        <v>99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82" s="4" customFormat="1" ht="12">
      <c r="A5" s="109" t="s">
        <v>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22"/>
      <c r="AB5" s="29" t="s">
        <v>30</v>
      </c>
      <c r="AC5" s="23"/>
      <c r="AD5" s="123" t="s">
        <v>271</v>
      </c>
      <c r="AE5" s="123"/>
      <c r="AF5" s="123"/>
      <c r="AG5" s="123"/>
      <c r="AH5" s="123"/>
      <c r="AI5" s="123"/>
      <c r="AJ5" s="123"/>
      <c r="AK5" s="123"/>
      <c r="AL5" s="123"/>
      <c r="AM5" s="123"/>
      <c r="AN5" s="24"/>
      <c r="AO5" s="109" t="s">
        <v>28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  <c r="BC5" s="109" t="s">
        <v>28</v>
      </c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1"/>
      <c r="CD5" s="3"/>
    </row>
    <row r="6" spans="1:82" s="4" customFormat="1" ht="13.5">
      <c r="A6" s="102" t="s">
        <v>10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25"/>
      <c r="AB6" s="26"/>
      <c r="AC6" s="26"/>
      <c r="AD6" s="1"/>
      <c r="AE6" s="6"/>
      <c r="AF6" s="14" t="s">
        <v>4</v>
      </c>
      <c r="AG6" s="108" t="s">
        <v>266</v>
      </c>
      <c r="AH6" s="108"/>
      <c r="AI6" s="27" t="s">
        <v>31</v>
      </c>
      <c r="AJ6" s="26"/>
      <c r="AK6" s="26"/>
      <c r="AL6" s="26"/>
      <c r="AM6" s="26"/>
      <c r="AN6" s="28"/>
      <c r="AO6" s="25"/>
      <c r="AP6" s="26"/>
      <c r="AQ6" s="26"/>
      <c r="AR6" s="1"/>
      <c r="AS6" s="6"/>
      <c r="AT6" s="14" t="s">
        <v>4</v>
      </c>
      <c r="AU6" s="108" t="s">
        <v>267</v>
      </c>
      <c r="AV6" s="108"/>
      <c r="AW6" s="27" t="s">
        <v>14</v>
      </c>
      <c r="AX6" s="26"/>
      <c r="AY6" s="26"/>
      <c r="AZ6" s="26"/>
      <c r="BA6" s="26"/>
      <c r="BB6" s="28"/>
      <c r="BC6" s="25"/>
      <c r="BD6" s="26"/>
      <c r="BE6" s="26"/>
      <c r="BF6" s="1"/>
      <c r="BG6" s="6"/>
      <c r="BH6" s="14" t="s">
        <v>4</v>
      </c>
      <c r="BI6" s="108" t="s">
        <v>270</v>
      </c>
      <c r="BJ6" s="108"/>
      <c r="BK6" s="27" t="s">
        <v>32</v>
      </c>
      <c r="BL6" s="26"/>
      <c r="BM6" s="26"/>
      <c r="BN6" s="26"/>
      <c r="BO6" s="26"/>
      <c r="BP6" s="28"/>
      <c r="CD6" s="3"/>
    </row>
    <row r="7" spans="1:82" s="4" customFormat="1" ht="3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2"/>
      <c r="AO7" s="120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CD7" s="3"/>
    </row>
    <row r="8" spans="1:82" s="2" customFormat="1" ht="12.75" customHeight="1">
      <c r="A8" s="143" t="s">
        <v>100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5"/>
      <c r="AA8" s="151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5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5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7"/>
      <c r="CD8" s="30"/>
    </row>
    <row r="9" spans="1:82" s="2" customFormat="1" ht="12.75">
      <c r="A9" s="286" t="s">
        <v>71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8"/>
      <c r="AA9" s="259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1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1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60"/>
      <c r="CD9" s="30"/>
    </row>
    <row r="10" spans="1:82" s="7" customFormat="1" ht="12.75">
      <c r="A10" s="143" t="s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  <c r="AA10" s="259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1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60"/>
      <c r="CD10" s="30"/>
    </row>
    <row r="11" spans="1:82" s="7" customFormat="1" ht="12.75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5"/>
      <c r="AA11" s="259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1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1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60"/>
      <c r="CD11" s="30"/>
    </row>
    <row r="12" spans="1:82" s="46" customFormat="1" ht="9.75">
      <c r="A12" s="309" t="s">
        <v>101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1"/>
      <c r="AA12" s="259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1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1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60"/>
      <c r="CD12" s="31"/>
    </row>
    <row r="13" spans="1:68" s="7" customFormat="1" ht="15" customHeight="1">
      <c r="A13" s="286" t="s">
        <v>16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8"/>
      <c r="AA13" s="259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1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1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60"/>
    </row>
    <row r="14" spans="1:68" s="7" customFormat="1" ht="12.75">
      <c r="A14" s="143" t="s">
        <v>102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5"/>
      <c r="AA14" s="259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1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1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60"/>
    </row>
    <row r="15" spans="1:68" s="7" customFormat="1" ht="12.75">
      <c r="A15" s="286" t="s">
        <v>103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A15" s="259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1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1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60"/>
    </row>
    <row r="16" spans="1:68" s="7" customFormat="1" ht="12.75">
      <c r="A16" s="143" t="s">
        <v>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5"/>
      <c r="AA16" s="259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1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1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60"/>
    </row>
    <row r="17" spans="1:68" s="7" customFormat="1" ht="12.75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  <c r="AA17" s="259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1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1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60"/>
    </row>
    <row r="18" spans="1:68" s="46" customFormat="1" ht="9.75">
      <c r="A18" s="309" t="s">
        <v>101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1"/>
      <c r="AA18" s="259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1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1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60"/>
    </row>
    <row r="19" spans="1:68" s="7" customFormat="1" ht="15" customHeight="1">
      <c r="A19" s="286" t="s">
        <v>16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8"/>
      <c r="AA19" s="259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1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1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60"/>
    </row>
    <row r="20" spans="1:68" s="7" customFormat="1" ht="15" customHeight="1" thickBot="1">
      <c r="A20" s="286" t="s">
        <v>104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8"/>
      <c r="AA20" s="118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101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101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1"/>
    </row>
    <row r="21" s="4" customFormat="1" ht="15" customHeight="1"/>
    <row r="22" spans="1:82" ht="15">
      <c r="A22" s="127" t="s">
        <v>105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</row>
    <row r="23" spans="1:82" ht="15">
      <c r="A23" s="127" t="s">
        <v>106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</row>
    <row r="25" spans="1:82" ht="11.25">
      <c r="A25" s="82" t="s">
        <v>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85" t="s">
        <v>11</v>
      </c>
      <c r="N25" s="85"/>
      <c r="O25" s="85"/>
      <c r="P25" s="85"/>
      <c r="Q25" s="85"/>
      <c r="R25" s="85"/>
      <c r="S25" s="85"/>
      <c r="T25" s="82" t="s">
        <v>17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4"/>
      <c r="AH25" s="152" t="s">
        <v>24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82" t="s">
        <v>23</v>
      </c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4"/>
    </row>
    <row r="26" spans="1:82" ht="11.25">
      <c r="A26" s="86" t="s">
        <v>10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86" t="s">
        <v>111</v>
      </c>
      <c r="AI26" s="86"/>
      <c r="AJ26" s="86"/>
      <c r="AK26" s="86"/>
      <c r="AL26" s="86"/>
      <c r="AM26" s="86"/>
      <c r="AN26" s="86"/>
      <c r="AO26" s="152" t="s">
        <v>113</v>
      </c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4"/>
      <c r="BC26" s="86" t="s">
        <v>115</v>
      </c>
      <c r="BD26" s="86"/>
      <c r="BE26" s="86"/>
      <c r="BF26" s="86"/>
      <c r="BG26" s="86"/>
      <c r="BH26" s="86"/>
      <c r="BI26" s="86"/>
      <c r="BJ26" s="86" t="s">
        <v>117</v>
      </c>
      <c r="BK26" s="86"/>
      <c r="BL26" s="86"/>
      <c r="BM26" s="86"/>
      <c r="BN26" s="86"/>
      <c r="BO26" s="86"/>
      <c r="BP26" s="86"/>
      <c r="BQ26" s="87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9"/>
    </row>
    <row r="27" spans="1:82" ht="11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 t="s">
        <v>107</v>
      </c>
      <c r="U27" s="86"/>
      <c r="V27" s="86"/>
      <c r="W27" s="86"/>
      <c r="X27" s="86"/>
      <c r="Y27" s="86"/>
      <c r="Z27" s="86"/>
      <c r="AA27" s="86" t="s">
        <v>108</v>
      </c>
      <c r="AB27" s="86"/>
      <c r="AC27" s="86"/>
      <c r="AD27" s="86"/>
      <c r="AE27" s="86"/>
      <c r="AF27" s="86"/>
      <c r="AG27" s="86"/>
      <c r="AH27" s="86" t="s">
        <v>112</v>
      </c>
      <c r="AI27" s="86"/>
      <c r="AJ27" s="86"/>
      <c r="AK27" s="86"/>
      <c r="AL27" s="86"/>
      <c r="AM27" s="86"/>
      <c r="AN27" s="86"/>
      <c r="AO27" s="86" t="s">
        <v>107</v>
      </c>
      <c r="AP27" s="86"/>
      <c r="AQ27" s="86"/>
      <c r="AR27" s="86"/>
      <c r="AS27" s="86"/>
      <c r="AT27" s="86"/>
      <c r="AU27" s="86"/>
      <c r="AV27" s="86" t="s">
        <v>114</v>
      </c>
      <c r="AW27" s="86"/>
      <c r="AX27" s="86"/>
      <c r="AY27" s="86"/>
      <c r="AZ27" s="86"/>
      <c r="BA27" s="86"/>
      <c r="BB27" s="86"/>
      <c r="BC27" s="86" t="s">
        <v>116</v>
      </c>
      <c r="BD27" s="86"/>
      <c r="BE27" s="86"/>
      <c r="BF27" s="86"/>
      <c r="BG27" s="86"/>
      <c r="BH27" s="86"/>
      <c r="BI27" s="86"/>
      <c r="BJ27" s="86" t="s">
        <v>118</v>
      </c>
      <c r="BK27" s="86"/>
      <c r="BL27" s="86"/>
      <c r="BM27" s="86"/>
      <c r="BN27" s="86"/>
      <c r="BO27" s="86"/>
      <c r="BP27" s="86"/>
      <c r="BQ27" s="86" t="s">
        <v>107</v>
      </c>
      <c r="BR27" s="86"/>
      <c r="BS27" s="86"/>
      <c r="BT27" s="86"/>
      <c r="BU27" s="86"/>
      <c r="BV27" s="86"/>
      <c r="BW27" s="86"/>
      <c r="BX27" s="86" t="s">
        <v>108</v>
      </c>
      <c r="BY27" s="86"/>
      <c r="BZ27" s="86"/>
      <c r="CA27" s="86"/>
      <c r="CB27" s="86"/>
      <c r="CC27" s="86"/>
      <c r="CD27" s="86"/>
    </row>
    <row r="28" spans="1:82" ht="11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 t="s">
        <v>45</v>
      </c>
      <c r="U28" s="86"/>
      <c r="V28" s="86"/>
      <c r="W28" s="86"/>
      <c r="X28" s="86"/>
      <c r="Y28" s="86"/>
      <c r="Z28" s="86"/>
      <c r="AA28" s="86" t="s">
        <v>109</v>
      </c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 t="s">
        <v>45</v>
      </c>
      <c r="AP28" s="86"/>
      <c r="AQ28" s="86"/>
      <c r="AR28" s="86"/>
      <c r="AS28" s="86"/>
      <c r="AT28" s="86"/>
      <c r="AU28" s="86"/>
      <c r="AV28" s="86" t="s">
        <v>110</v>
      </c>
      <c r="AW28" s="86"/>
      <c r="AX28" s="86"/>
      <c r="AY28" s="86"/>
      <c r="AZ28" s="86"/>
      <c r="BA28" s="86"/>
      <c r="BB28" s="86"/>
      <c r="BC28" s="86" t="s">
        <v>96</v>
      </c>
      <c r="BD28" s="86"/>
      <c r="BE28" s="86"/>
      <c r="BF28" s="86"/>
      <c r="BG28" s="86"/>
      <c r="BH28" s="86"/>
      <c r="BI28" s="86"/>
      <c r="BJ28" s="86" t="s">
        <v>119</v>
      </c>
      <c r="BK28" s="86"/>
      <c r="BL28" s="86"/>
      <c r="BM28" s="86"/>
      <c r="BN28" s="86"/>
      <c r="BO28" s="86"/>
      <c r="BP28" s="86"/>
      <c r="BQ28" s="86" t="s">
        <v>45</v>
      </c>
      <c r="BR28" s="86"/>
      <c r="BS28" s="86"/>
      <c r="BT28" s="86"/>
      <c r="BU28" s="86"/>
      <c r="BV28" s="86"/>
      <c r="BW28" s="86"/>
      <c r="BX28" s="86" t="s">
        <v>109</v>
      </c>
      <c r="BY28" s="86"/>
      <c r="BZ28" s="86"/>
      <c r="CA28" s="86"/>
      <c r="CB28" s="86"/>
      <c r="CC28" s="86"/>
      <c r="CD28" s="86"/>
    </row>
    <row r="29" spans="1:82" ht="11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 t="s">
        <v>110</v>
      </c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 t="s">
        <v>96</v>
      </c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 t="s">
        <v>120</v>
      </c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 t="s">
        <v>110</v>
      </c>
      <c r="BY29" s="86"/>
      <c r="BZ29" s="86"/>
      <c r="CA29" s="86"/>
      <c r="CB29" s="86"/>
      <c r="CC29" s="86"/>
      <c r="CD29" s="86"/>
    </row>
    <row r="30" spans="1:82" ht="12" thickBo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 t="s">
        <v>96</v>
      </c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 t="s">
        <v>121</v>
      </c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 t="s">
        <v>96</v>
      </c>
      <c r="BY30" s="86"/>
      <c r="BZ30" s="86"/>
      <c r="CA30" s="86"/>
      <c r="CB30" s="86"/>
      <c r="CC30" s="86"/>
      <c r="CD30" s="86"/>
    </row>
    <row r="31" spans="1:82" ht="12.75" customHeight="1">
      <c r="A31" s="136" t="s">
        <v>122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33"/>
      <c r="N31" s="13"/>
      <c r="O31" s="34" t="s">
        <v>238</v>
      </c>
      <c r="P31" s="177" t="s">
        <v>266</v>
      </c>
      <c r="Q31" s="177"/>
      <c r="R31" s="13" t="s">
        <v>13</v>
      </c>
      <c r="S31" s="13"/>
      <c r="T31" s="151">
        <f>T35+T39+T43+T47</f>
        <v>135427</v>
      </c>
      <c r="U31" s="106"/>
      <c r="V31" s="106"/>
      <c r="W31" s="106"/>
      <c r="X31" s="106"/>
      <c r="Y31" s="106"/>
      <c r="Z31" s="106"/>
      <c r="AA31" s="106">
        <f>AA35+AA39+AA43+AA47</f>
        <v>0</v>
      </c>
      <c r="AB31" s="106"/>
      <c r="AC31" s="106"/>
      <c r="AD31" s="106"/>
      <c r="AE31" s="106"/>
      <c r="AF31" s="106"/>
      <c r="AG31" s="106"/>
      <c r="AH31" s="106">
        <f>AH35+AH39+AH43+AH47</f>
        <v>1085147</v>
      </c>
      <c r="AI31" s="106"/>
      <c r="AJ31" s="106"/>
      <c r="AK31" s="106"/>
      <c r="AL31" s="106"/>
      <c r="AM31" s="106"/>
      <c r="AN31" s="106"/>
      <c r="AO31" s="106">
        <f>AO35+AO39+AO43+AO47</f>
        <v>-1043694</v>
      </c>
      <c r="AP31" s="106"/>
      <c r="AQ31" s="106"/>
      <c r="AR31" s="106"/>
      <c r="AS31" s="106"/>
      <c r="AT31" s="106"/>
      <c r="AU31" s="106"/>
      <c r="AV31" s="106">
        <f>AV35+AV39+AV43+AV47</f>
        <v>0</v>
      </c>
      <c r="AW31" s="106"/>
      <c r="AX31" s="106"/>
      <c r="AY31" s="106"/>
      <c r="AZ31" s="106"/>
      <c r="BA31" s="106"/>
      <c r="BB31" s="106"/>
      <c r="BC31" s="106">
        <f>BC35+BC39+BC43+BC47</f>
        <v>0</v>
      </c>
      <c r="BD31" s="106"/>
      <c r="BE31" s="106"/>
      <c r="BF31" s="106"/>
      <c r="BG31" s="106"/>
      <c r="BH31" s="106"/>
      <c r="BI31" s="106"/>
      <c r="BJ31" s="305" t="s">
        <v>123</v>
      </c>
      <c r="BK31" s="306"/>
      <c r="BL31" s="306"/>
      <c r="BM31" s="306"/>
      <c r="BN31" s="306"/>
      <c r="BO31" s="306"/>
      <c r="BP31" s="306"/>
      <c r="BQ31" s="106">
        <f>T31+AH31+AO31</f>
        <v>176880</v>
      </c>
      <c r="BR31" s="106"/>
      <c r="BS31" s="106"/>
      <c r="BT31" s="106"/>
      <c r="BU31" s="106"/>
      <c r="BV31" s="106"/>
      <c r="BW31" s="106"/>
      <c r="BX31" s="105"/>
      <c r="BY31" s="105"/>
      <c r="BZ31" s="105"/>
      <c r="CA31" s="105"/>
      <c r="CB31" s="105"/>
      <c r="CC31" s="105"/>
      <c r="CD31" s="308"/>
    </row>
    <row r="32" spans="1:82" ht="3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98"/>
      <c r="N32" s="99"/>
      <c r="O32" s="99"/>
      <c r="P32" s="99"/>
      <c r="Q32" s="99"/>
      <c r="R32" s="99"/>
      <c r="S32" s="99"/>
      <c r="T32" s="259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307"/>
      <c r="BK32" s="307"/>
      <c r="BL32" s="307"/>
      <c r="BM32" s="307"/>
      <c r="BN32" s="307"/>
      <c r="BO32" s="307"/>
      <c r="BP32" s="307"/>
      <c r="BQ32" s="232"/>
      <c r="BR32" s="232"/>
      <c r="BS32" s="232"/>
      <c r="BT32" s="232"/>
      <c r="BU32" s="232"/>
      <c r="BV32" s="232"/>
      <c r="BW32" s="232"/>
      <c r="BX32" s="231"/>
      <c r="BY32" s="231"/>
      <c r="BZ32" s="231"/>
      <c r="CA32" s="231"/>
      <c r="CB32" s="231"/>
      <c r="CC32" s="231"/>
      <c r="CD32" s="258"/>
    </row>
    <row r="33" spans="1:82" ht="12.75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5"/>
      <c r="N33" s="6"/>
      <c r="O33" s="14" t="s">
        <v>238</v>
      </c>
      <c r="P33" s="108" t="s">
        <v>267</v>
      </c>
      <c r="Q33" s="108"/>
      <c r="R33" s="6" t="s">
        <v>14</v>
      </c>
      <c r="S33" s="6"/>
      <c r="T33" s="259">
        <f>T37+T41+T45+T49</f>
        <v>100457</v>
      </c>
      <c r="U33" s="232"/>
      <c r="V33" s="232"/>
      <c r="W33" s="232"/>
      <c r="X33" s="232"/>
      <c r="Y33" s="232"/>
      <c r="Z33" s="232"/>
      <c r="AA33" s="232">
        <f>AA37+AA41+AA45+AA49</f>
        <v>0</v>
      </c>
      <c r="AB33" s="232"/>
      <c r="AC33" s="232"/>
      <c r="AD33" s="232"/>
      <c r="AE33" s="232"/>
      <c r="AF33" s="232"/>
      <c r="AG33" s="232"/>
      <c r="AH33" s="232">
        <f>AH37+AH41+AH45+AH49</f>
        <v>1106189</v>
      </c>
      <c r="AI33" s="232"/>
      <c r="AJ33" s="232"/>
      <c r="AK33" s="232"/>
      <c r="AL33" s="232"/>
      <c r="AM33" s="232"/>
      <c r="AN33" s="232"/>
      <c r="AO33" s="232">
        <f>AO37+AO41+AO45+AO49</f>
        <v>-1071219</v>
      </c>
      <c r="AP33" s="232"/>
      <c r="AQ33" s="232"/>
      <c r="AR33" s="232"/>
      <c r="AS33" s="232"/>
      <c r="AT33" s="232"/>
      <c r="AU33" s="232"/>
      <c r="AV33" s="232">
        <f>AV37+AV41+AV45+AV49</f>
        <v>0</v>
      </c>
      <c r="AW33" s="232"/>
      <c r="AX33" s="232"/>
      <c r="AY33" s="232"/>
      <c r="AZ33" s="232"/>
      <c r="BA33" s="232"/>
      <c r="BB33" s="232"/>
      <c r="BC33" s="232">
        <f>BC37+BC41+BC45+BC49</f>
        <v>0</v>
      </c>
      <c r="BD33" s="232"/>
      <c r="BE33" s="232"/>
      <c r="BF33" s="232"/>
      <c r="BG33" s="232"/>
      <c r="BH33" s="232"/>
      <c r="BI33" s="232"/>
      <c r="BJ33" s="304" t="s">
        <v>123</v>
      </c>
      <c r="BK33" s="304"/>
      <c r="BL33" s="304"/>
      <c r="BM33" s="304"/>
      <c r="BN33" s="304"/>
      <c r="BO33" s="304"/>
      <c r="BP33" s="304"/>
      <c r="BQ33" s="232">
        <f>T33+AH33+AO33</f>
        <v>135427</v>
      </c>
      <c r="BR33" s="232"/>
      <c r="BS33" s="232"/>
      <c r="BT33" s="232"/>
      <c r="BU33" s="232"/>
      <c r="BV33" s="232"/>
      <c r="BW33" s="232"/>
      <c r="BX33" s="231"/>
      <c r="BY33" s="232"/>
      <c r="BZ33" s="232"/>
      <c r="CA33" s="232"/>
      <c r="CB33" s="232"/>
      <c r="CC33" s="232"/>
      <c r="CD33" s="260"/>
    </row>
    <row r="34" spans="1:82" ht="3" customHeight="1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98"/>
      <c r="N34" s="99"/>
      <c r="O34" s="99"/>
      <c r="P34" s="99"/>
      <c r="Q34" s="99"/>
      <c r="R34" s="99"/>
      <c r="S34" s="99"/>
      <c r="T34" s="259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304"/>
      <c r="BK34" s="304"/>
      <c r="BL34" s="304"/>
      <c r="BM34" s="304"/>
      <c r="BN34" s="304"/>
      <c r="BO34" s="304"/>
      <c r="BP34" s="304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60"/>
    </row>
    <row r="35" spans="1:82" ht="13.5" customHeight="1">
      <c r="A35" s="143" t="s">
        <v>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230"/>
      <c r="M35" s="33"/>
      <c r="N35" s="6"/>
      <c r="O35" s="14" t="s">
        <v>238</v>
      </c>
      <c r="P35" s="177" t="s">
        <v>266</v>
      </c>
      <c r="Q35" s="177"/>
      <c r="R35" s="6" t="s">
        <v>13</v>
      </c>
      <c r="S35" s="6"/>
      <c r="T35" s="259">
        <f>BQ37</f>
        <v>37995</v>
      </c>
      <c r="U35" s="232"/>
      <c r="V35" s="232"/>
      <c r="W35" s="232"/>
      <c r="X35" s="232"/>
      <c r="Y35" s="232"/>
      <c r="Z35" s="232"/>
      <c r="AA35" s="231"/>
      <c r="AB35" s="232"/>
      <c r="AC35" s="232"/>
      <c r="AD35" s="232"/>
      <c r="AE35" s="232"/>
      <c r="AF35" s="232"/>
      <c r="AG35" s="232"/>
      <c r="AH35" s="232">
        <f>325940-147926</f>
        <v>178014</v>
      </c>
      <c r="AI35" s="232"/>
      <c r="AJ35" s="232"/>
      <c r="AK35" s="232"/>
      <c r="AL35" s="232"/>
      <c r="AM35" s="232"/>
      <c r="AN35" s="232"/>
      <c r="AO35" s="231">
        <f>-(282653-147926)</f>
        <v>-134727</v>
      </c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1"/>
      <c r="BD35" s="232"/>
      <c r="BE35" s="232"/>
      <c r="BF35" s="232"/>
      <c r="BG35" s="232"/>
      <c r="BH35" s="232"/>
      <c r="BI35" s="232"/>
      <c r="BJ35" s="231"/>
      <c r="BK35" s="232"/>
      <c r="BL35" s="232"/>
      <c r="BM35" s="232"/>
      <c r="BN35" s="232"/>
      <c r="BO35" s="232"/>
      <c r="BP35" s="232"/>
      <c r="BQ35" s="232">
        <f>T35+AH35+AO35</f>
        <v>81282</v>
      </c>
      <c r="BR35" s="232"/>
      <c r="BS35" s="232"/>
      <c r="BT35" s="232"/>
      <c r="BU35" s="232"/>
      <c r="BV35" s="232"/>
      <c r="BW35" s="232"/>
      <c r="BX35" s="231"/>
      <c r="BY35" s="232"/>
      <c r="BZ35" s="232"/>
      <c r="CA35" s="232"/>
      <c r="CB35" s="232"/>
      <c r="CC35" s="232"/>
      <c r="CD35" s="260"/>
    </row>
    <row r="36" spans="1:82" ht="4.5" customHeight="1">
      <c r="A36" s="249" t="s">
        <v>282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1"/>
      <c r="M36" s="98"/>
      <c r="N36" s="99"/>
      <c r="O36" s="99"/>
      <c r="P36" s="99"/>
      <c r="Q36" s="99"/>
      <c r="R36" s="99"/>
      <c r="S36" s="99"/>
      <c r="T36" s="259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60"/>
    </row>
    <row r="37" spans="1:82" ht="12.7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1"/>
      <c r="M37" s="15"/>
      <c r="N37" s="6"/>
      <c r="O37" s="14" t="s">
        <v>238</v>
      </c>
      <c r="P37" s="108" t="s">
        <v>267</v>
      </c>
      <c r="Q37" s="108"/>
      <c r="R37" s="6" t="s">
        <v>14</v>
      </c>
      <c r="S37" s="6"/>
      <c r="T37" s="259">
        <v>43346</v>
      </c>
      <c r="U37" s="232"/>
      <c r="V37" s="232"/>
      <c r="W37" s="232"/>
      <c r="X37" s="232"/>
      <c r="Y37" s="232"/>
      <c r="Z37" s="232"/>
      <c r="AA37" s="231"/>
      <c r="AB37" s="232"/>
      <c r="AC37" s="232"/>
      <c r="AD37" s="232"/>
      <c r="AE37" s="232"/>
      <c r="AF37" s="232"/>
      <c r="AG37" s="232"/>
      <c r="AH37" s="232">
        <f>230873-10835</f>
        <v>220038</v>
      </c>
      <c r="AI37" s="232"/>
      <c r="AJ37" s="232"/>
      <c r="AK37" s="232"/>
      <c r="AL37" s="232"/>
      <c r="AM37" s="232"/>
      <c r="AN37" s="232"/>
      <c r="AO37" s="231">
        <f>-(236220-10835+4)</f>
        <v>-225389</v>
      </c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1"/>
      <c r="BD37" s="232"/>
      <c r="BE37" s="232"/>
      <c r="BF37" s="232"/>
      <c r="BG37" s="232"/>
      <c r="BH37" s="232"/>
      <c r="BI37" s="232"/>
      <c r="BJ37" s="231"/>
      <c r="BK37" s="232"/>
      <c r="BL37" s="232"/>
      <c r="BM37" s="232"/>
      <c r="BN37" s="232"/>
      <c r="BO37" s="232"/>
      <c r="BP37" s="232"/>
      <c r="BQ37" s="232">
        <f>T37+AH37+AO37</f>
        <v>37995</v>
      </c>
      <c r="BR37" s="232"/>
      <c r="BS37" s="232"/>
      <c r="BT37" s="232"/>
      <c r="BU37" s="232"/>
      <c r="BV37" s="232"/>
      <c r="BW37" s="232"/>
      <c r="BX37" s="231"/>
      <c r="BY37" s="232"/>
      <c r="BZ37" s="232"/>
      <c r="CA37" s="232"/>
      <c r="CB37" s="232"/>
      <c r="CC37" s="232"/>
      <c r="CD37" s="260"/>
    </row>
    <row r="38" spans="1:82" s="46" customFormat="1" ht="9" customHeight="1">
      <c r="A38" s="133" t="s">
        <v>127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295"/>
      <c r="M38" s="215"/>
      <c r="N38" s="216"/>
      <c r="O38" s="216"/>
      <c r="P38" s="216"/>
      <c r="Q38" s="216"/>
      <c r="R38" s="216"/>
      <c r="S38" s="216"/>
      <c r="T38" s="259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60"/>
    </row>
    <row r="39" spans="1:82" s="7" customFormat="1" ht="12" customHeight="1">
      <c r="A39" s="168" t="s">
        <v>283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302"/>
      <c r="M39" s="33"/>
      <c r="N39" s="6"/>
      <c r="O39" s="14" t="s">
        <v>238</v>
      </c>
      <c r="P39" s="177" t="s">
        <v>266</v>
      </c>
      <c r="Q39" s="177"/>
      <c r="R39" s="6" t="s">
        <v>13</v>
      </c>
      <c r="S39" s="6"/>
      <c r="T39" s="259">
        <f>BQ41</f>
        <v>95281</v>
      </c>
      <c r="U39" s="232"/>
      <c r="V39" s="232"/>
      <c r="W39" s="232"/>
      <c r="X39" s="232"/>
      <c r="Y39" s="232"/>
      <c r="Z39" s="232"/>
      <c r="AA39" s="231"/>
      <c r="AB39" s="232"/>
      <c r="AC39" s="232"/>
      <c r="AD39" s="232"/>
      <c r="AE39" s="232"/>
      <c r="AF39" s="232"/>
      <c r="AG39" s="232"/>
      <c r="AH39" s="301">
        <v>752182</v>
      </c>
      <c r="AI39" s="301"/>
      <c r="AJ39" s="301"/>
      <c r="AK39" s="301"/>
      <c r="AL39" s="301"/>
      <c r="AM39" s="301"/>
      <c r="AN39" s="301"/>
      <c r="AO39" s="300">
        <v>-753735</v>
      </c>
      <c r="AP39" s="301"/>
      <c r="AQ39" s="301"/>
      <c r="AR39" s="301"/>
      <c r="AS39" s="301"/>
      <c r="AT39" s="301"/>
      <c r="AU39" s="301"/>
      <c r="AV39" s="232"/>
      <c r="AW39" s="232"/>
      <c r="AX39" s="232"/>
      <c r="AY39" s="232"/>
      <c r="AZ39" s="232"/>
      <c r="BA39" s="232"/>
      <c r="BB39" s="232"/>
      <c r="BC39" s="231"/>
      <c r="BD39" s="232"/>
      <c r="BE39" s="232"/>
      <c r="BF39" s="232"/>
      <c r="BG39" s="232"/>
      <c r="BH39" s="232"/>
      <c r="BI39" s="232"/>
      <c r="BJ39" s="231"/>
      <c r="BK39" s="232"/>
      <c r="BL39" s="232"/>
      <c r="BM39" s="232"/>
      <c r="BN39" s="232"/>
      <c r="BO39" s="232"/>
      <c r="BP39" s="232"/>
      <c r="BQ39" s="232">
        <f>T39+AH39+AO39</f>
        <v>93728</v>
      </c>
      <c r="BR39" s="232"/>
      <c r="BS39" s="232"/>
      <c r="BT39" s="232"/>
      <c r="BU39" s="232"/>
      <c r="BV39" s="232"/>
      <c r="BW39" s="232"/>
      <c r="BX39" s="231"/>
      <c r="BY39" s="232"/>
      <c r="BZ39" s="232"/>
      <c r="CA39" s="232"/>
      <c r="CB39" s="232"/>
      <c r="CC39" s="232"/>
      <c r="CD39" s="260"/>
    </row>
    <row r="40" spans="1:82" s="7" customFormat="1" ht="4.5" customHeight="1">
      <c r="A40" s="171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303"/>
      <c r="M40" s="98"/>
      <c r="N40" s="99"/>
      <c r="O40" s="99"/>
      <c r="P40" s="99"/>
      <c r="Q40" s="99"/>
      <c r="R40" s="99"/>
      <c r="S40" s="99"/>
      <c r="T40" s="259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60"/>
    </row>
    <row r="41" spans="1:82" s="7" customFormat="1" ht="13.5" customHeight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303"/>
      <c r="M41" s="15"/>
      <c r="N41" s="6"/>
      <c r="O41" s="14" t="s">
        <v>238</v>
      </c>
      <c r="P41" s="108" t="s">
        <v>267</v>
      </c>
      <c r="Q41" s="108"/>
      <c r="R41" s="6" t="s">
        <v>14</v>
      </c>
      <c r="S41" s="6"/>
      <c r="T41" s="259">
        <v>55325</v>
      </c>
      <c r="U41" s="232"/>
      <c r="V41" s="232"/>
      <c r="W41" s="232"/>
      <c r="X41" s="232"/>
      <c r="Y41" s="232"/>
      <c r="Z41" s="232"/>
      <c r="AA41" s="231"/>
      <c r="AB41" s="232"/>
      <c r="AC41" s="232"/>
      <c r="AD41" s="232"/>
      <c r="AE41" s="232"/>
      <c r="AF41" s="232"/>
      <c r="AG41" s="232"/>
      <c r="AH41" s="232">
        <f>726535-241</f>
        <v>726294</v>
      </c>
      <c r="AI41" s="232"/>
      <c r="AJ41" s="232"/>
      <c r="AK41" s="232"/>
      <c r="AL41" s="232"/>
      <c r="AM41" s="232"/>
      <c r="AN41" s="232"/>
      <c r="AO41" s="231">
        <v>-686338</v>
      </c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1"/>
      <c r="BD41" s="232"/>
      <c r="BE41" s="232"/>
      <c r="BF41" s="232"/>
      <c r="BG41" s="232"/>
      <c r="BH41" s="232"/>
      <c r="BI41" s="232"/>
      <c r="BJ41" s="231"/>
      <c r="BK41" s="232"/>
      <c r="BL41" s="232"/>
      <c r="BM41" s="232"/>
      <c r="BN41" s="232"/>
      <c r="BO41" s="232"/>
      <c r="BP41" s="232"/>
      <c r="BQ41" s="232">
        <f>T41+AH41+AO41</f>
        <v>95281</v>
      </c>
      <c r="BR41" s="232"/>
      <c r="BS41" s="232"/>
      <c r="BT41" s="232"/>
      <c r="BU41" s="232"/>
      <c r="BV41" s="232"/>
      <c r="BW41" s="232"/>
      <c r="BX41" s="231"/>
      <c r="BY41" s="232"/>
      <c r="BZ41" s="232"/>
      <c r="CA41" s="232"/>
      <c r="CB41" s="232"/>
      <c r="CC41" s="232"/>
      <c r="CD41" s="260"/>
    </row>
    <row r="42" spans="1:82" s="46" customFormat="1" ht="15" customHeight="1">
      <c r="A42" s="133" t="s">
        <v>127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295"/>
      <c r="M42" s="215"/>
      <c r="N42" s="216"/>
      <c r="O42" s="216"/>
      <c r="P42" s="216"/>
      <c r="Q42" s="216"/>
      <c r="R42" s="216"/>
      <c r="S42" s="216"/>
      <c r="T42" s="259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60"/>
    </row>
    <row r="43" spans="1:82" s="7" customFormat="1" ht="12" customHeight="1">
      <c r="A43" s="168" t="s">
        <v>284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302"/>
      <c r="M43" s="33"/>
      <c r="N43" s="6"/>
      <c r="O43" s="14" t="s">
        <v>238</v>
      </c>
      <c r="P43" s="177" t="s">
        <v>266</v>
      </c>
      <c r="Q43" s="177"/>
      <c r="R43" s="6" t="s">
        <v>13</v>
      </c>
      <c r="S43" s="6"/>
      <c r="T43" s="259">
        <f>BQ45</f>
        <v>189</v>
      </c>
      <c r="U43" s="232"/>
      <c r="V43" s="232"/>
      <c r="W43" s="232"/>
      <c r="X43" s="232"/>
      <c r="Y43" s="232"/>
      <c r="Z43" s="232"/>
      <c r="AA43" s="231"/>
      <c r="AB43" s="232"/>
      <c r="AC43" s="232"/>
      <c r="AD43" s="232"/>
      <c r="AE43" s="232"/>
      <c r="AF43" s="232"/>
      <c r="AG43" s="232"/>
      <c r="AH43" s="301">
        <f>139623+2865</f>
        <v>142488</v>
      </c>
      <c r="AI43" s="301"/>
      <c r="AJ43" s="301"/>
      <c r="AK43" s="301"/>
      <c r="AL43" s="301"/>
      <c r="AM43" s="301"/>
      <c r="AN43" s="301"/>
      <c r="AO43" s="300">
        <f>-139623-2949</f>
        <v>-142572</v>
      </c>
      <c r="AP43" s="301"/>
      <c r="AQ43" s="301"/>
      <c r="AR43" s="301"/>
      <c r="AS43" s="301"/>
      <c r="AT43" s="301"/>
      <c r="AU43" s="301"/>
      <c r="AV43" s="232"/>
      <c r="AW43" s="232"/>
      <c r="AX43" s="232"/>
      <c r="AY43" s="232"/>
      <c r="AZ43" s="232"/>
      <c r="BA43" s="232"/>
      <c r="BB43" s="232"/>
      <c r="BC43" s="231"/>
      <c r="BD43" s="232"/>
      <c r="BE43" s="232"/>
      <c r="BF43" s="232"/>
      <c r="BG43" s="232"/>
      <c r="BH43" s="232"/>
      <c r="BI43" s="232"/>
      <c r="BJ43" s="231"/>
      <c r="BK43" s="232"/>
      <c r="BL43" s="232"/>
      <c r="BM43" s="232"/>
      <c r="BN43" s="232"/>
      <c r="BO43" s="232"/>
      <c r="BP43" s="232"/>
      <c r="BQ43" s="232">
        <f>T43+AH43+AO43</f>
        <v>105</v>
      </c>
      <c r="BR43" s="232"/>
      <c r="BS43" s="232"/>
      <c r="BT43" s="232"/>
      <c r="BU43" s="232"/>
      <c r="BV43" s="232"/>
      <c r="BW43" s="232"/>
      <c r="BX43" s="231"/>
      <c r="BY43" s="232"/>
      <c r="BZ43" s="232"/>
      <c r="CA43" s="232"/>
      <c r="CB43" s="232"/>
      <c r="CC43" s="232"/>
      <c r="CD43" s="260"/>
    </row>
    <row r="44" spans="1:82" s="7" customFormat="1" ht="4.5" customHeight="1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303"/>
      <c r="M44" s="98"/>
      <c r="N44" s="99"/>
      <c r="O44" s="99"/>
      <c r="P44" s="99"/>
      <c r="Q44" s="99"/>
      <c r="R44" s="99"/>
      <c r="S44" s="99"/>
      <c r="T44" s="259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60"/>
    </row>
    <row r="45" spans="1:82" s="7" customFormat="1" ht="13.5" customHeight="1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303"/>
      <c r="M45" s="15"/>
      <c r="N45" s="6"/>
      <c r="O45" s="14" t="s">
        <v>238</v>
      </c>
      <c r="P45" s="108" t="s">
        <v>267</v>
      </c>
      <c r="Q45" s="108"/>
      <c r="R45" s="6" t="s">
        <v>14</v>
      </c>
      <c r="S45" s="6"/>
      <c r="T45" s="259">
        <v>88</v>
      </c>
      <c r="U45" s="232"/>
      <c r="V45" s="232"/>
      <c r="W45" s="232"/>
      <c r="X45" s="232"/>
      <c r="Y45" s="232"/>
      <c r="Z45" s="232"/>
      <c r="AA45" s="231"/>
      <c r="AB45" s="232"/>
      <c r="AC45" s="232"/>
      <c r="AD45" s="232"/>
      <c r="AE45" s="232"/>
      <c r="AF45" s="232"/>
      <c r="AG45" s="232"/>
      <c r="AH45" s="232">
        <f>138255+2812</f>
        <v>141067</v>
      </c>
      <c r="AI45" s="232"/>
      <c r="AJ45" s="232"/>
      <c r="AK45" s="232"/>
      <c r="AL45" s="232"/>
      <c r="AM45" s="232"/>
      <c r="AN45" s="232"/>
      <c r="AO45" s="231">
        <f>-(138255+2711)</f>
        <v>-140966</v>
      </c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1"/>
      <c r="BD45" s="232"/>
      <c r="BE45" s="232"/>
      <c r="BF45" s="232"/>
      <c r="BG45" s="232"/>
      <c r="BH45" s="232"/>
      <c r="BI45" s="232"/>
      <c r="BJ45" s="231"/>
      <c r="BK45" s="232"/>
      <c r="BL45" s="232"/>
      <c r="BM45" s="232"/>
      <c r="BN45" s="232"/>
      <c r="BO45" s="232"/>
      <c r="BP45" s="232"/>
      <c r="BQ45" s="232">
        <f>T45+AH45+AO45</f>
        <v>189</v>
      </c>
      <c r="BR45" s="232"/>
      <c r="BS45" s="232"/>
      <c r="BT45" s="232"/>
      <c r="BU45" s="232"/>
      <c r="BV45" s="232"/>
      <c r="BW45" s="232"/>
      <c r="BX45" s="231"/>
      <c r="BY45" s="232"/>
      <c r="BZ45" s="232"/>
      <c r="CA45" s="232"/>
      <c r="CB45" s="232"/>
      <c r="CC45" s="232"/>
      <c r="CD45" s="260"/>
    </row>
    <row r="46" spans="1:82" s="46" customFormat="1" ht="15" customHeight="1">
      <c r="A46" s="133" t="s">
        <v>127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295"/>
      <c r="M46" s="215"/>
      <c r="N46" s="216"/>
      <c r="O46" s="216"/>
      <c r="P46" s="216"/>
      <c r="Q46" s="216"/>
      <c r="R46" s="216"/>
      <c r="S46" s="216"/>
      <c r="T46" s="259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60"/>
    </row>
    <row r="47" spans="1:82" s="7" customFormat="1" ht="12" customHeight="1">
      <c r="A47" s="168" t="s">
        <v>285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302"/>
      <c r="M47" s="33"/>
      <c r="N47" s="6"/>
      <c r="O47" s="14" t="s">
        <v>238</v>
      </c>
      <c r="P47" s="177" t="s">
        <v>266</v>
      </c>
      <c r="Q47" s="177"/>
      <c r="R47" s="6" t="s">
        <v>13</v>
      </c>
      <c r="S47" s="6"/>
      <c r="T47" s="259">
        <f>BQ49</f>
        <v>1962</v>
      </c>
      <c r="U47" s="232"/>
      <c r="V47" s="232"/>
      <c r="W47" s="232"/>
      <c r="X47" s="232"/>
      <c r="Y47" s="232"/>
      <c r="Z47" s="232"/>
      <c r="AA47" s="231"/>
      <c r="AB47" s="232"/>
      <c r="AC47" s="232"/>
      <c r="AD47" s="232"/>
      <c r="AE47" s="232"/>
      <c r="AF47" s="232"/>
      <c r="AG47" s="232"/>
      <c r="AH47" s="232">
        <f>1531+10932</f>
        <v>12463</v>
      </c>
      <c r="AI47" s="232"/>
      <c r="AJ47" s="232"/>
      <c r="AK47" s="232"/>
      <c r="AL47" s="232"/>
      <c r="AM47" s="232"/>
      <c r="AN47" s="232"/>
      <c r="AO47" s="231">
        <f>-(1692+10968)</f>
        <v>-12660</v>
      </c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1"/>
      <c r="BD47" s="232"/>
      <c r="BE47" s="232"/>
      <c r="BF47" s="232"/>
      <c r="BG47" s="232"/>
      <c r="BH47" s="232"/>
      <c r="BI47" s="232"/>
      <c r="BJ47" s="231"/>
      <c r="BK47" s="232"/>
      <c r="BL47" s="232"/>
      <c r="BM47" s="232"/>
      <c r="BN47" s="232"/>
      <c r="BO47" s="232"/>
      <c r="BP47" s="232"/>
      <c r="BQ47" s="232">
        <f>T47+AH47+AO47</f>
        <v>1765</v>
      </c>
      <c r="BR47" s="232"/>
      <c r="BS47" s="232"/>
      <c r="BT47" s="232"/>
      <c r="BU47" s="232"/>
      <c r="BV47" s="232"/>
      <c r="BW47" s="232"/>
      <c r="BX47" s="231"/>
      <c r="BY47" s="232"/>
      <c r="BZ47" s="232"/>
      <c r="CA47" s="232"/>
      <c r="CB47" s="232"/>
      <c r="CC47" s="232"/>
      <c r="CD47" s="260"/>
    </row>
    <row r="48" spans="1:82" s="7" customFormat="1" ht="4.5" customHeight="1">
      <c r="A48" s="171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303"/>
      <c r="M48" s="98"/>
      <c r="N48" s="99"/>
      <c r="O48" s="99"/>
      <c r="P48" s="99"/>
      <c r="Q48" s="99"/>
      <c r="R48" s="99"/>
      <c r="S48" s="99"/>
      <c r="T48" s="259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60"/>
    </row>
    <row r="49" spans="1:82" s="7" customFormat="1" ht="13.5" customHeight="1">
      <c r="A49" s="171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303"/>
      <c r="M49" s="15"/>
      <c r="N49" s="6"/>
      <c r="O49" s="14" t="s">
        <v>238</v>
      </c>
      <c r="P49" s="108" t="s">
        <v>267</v>
      </c>
      <c r="Q49" s="108"/>
      <c r="R49" s="6" t="s">
        <v>14</v>
      </c>
      <c r="S49" s="6"/>
      <c r="T49" s="259">
        <v>1698</v>
      </c>
      <c r="U49" s="232"/>
      <c r="V49" s="232"/>
      <c r="W49" s="232"/>
      <c r="X49" s="232"/>
      <c r="Y49" s="232"/>
      <c r="Z49" s="232"/>
      <c r="AA49" s="231"/>
      <c r="AB49" s="232"/>
      <c r="AC49" s="232"/>
      <c r="AD49" s="232"/>
      <c r="AE49" s="232"/>
      <c r="AF49" s="232"/>
      <c r="AG49" s="232"/>
      <c r="AH49" s="232">
        <f>1971+16819</f>
        <v>18790</v>
      </c>
      <c r="AI49" s="232"/>
      <c r="AJ49" s="232"/>
      <c r="AK49" s="232"/>
      <c r="AL49" s="232"/>
      <c r="AM49" s="232"/>
      <c r="AN49" s="232"/>
      <c r="AO49" s="231">
        <f>-(1713+16813)</f>
        <v>-18526</v>
      </c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1"/>
      <c r="BD49" s="232"/>
      <c r="BE49" s="232"/>
      <c r="BF49" s="232"/>
      <c r="BG49" s="232"/>
      <c r="BH49" s="232"/>
      <c r="BI49" s="232"/>
      <c r="BJ49" s="231"/>
      <c r="BK49" s="232"/>
      <c r="BL49" s="232"/>
      <c r="BM49" s="232"/>
      <c r="BN49" s="232"/>
      <c r="BO49" s="232"/>
      <c r="BP49" s="232"/>
      <c r="BQ49" s="232">
        <f>T49+AH49+AO49</f>
        <v>1962</v>
      </c>
      <c r="BR49" s="232"/>
      <c r="BS49" s="232"/>
      <c r="BT49" s="232"/>
      <c r="BU49" s="232"/>
      <c r="BV49" s="232"/>
      <c r="BW49" s="232"/>
      <c r="BX49" s="231"/>
      <c r="BY49" s="232"/>
      <c r="BZ49" s="232"/>
      <c r="CA49" s="232"/>
      <c r="CB49" s="232"/>
      <c r="CC49" s="232"/>
      <c r="CD49" s="260"/>
    </row>
    <row r="50" spans="1:82" s="46" customFormat="1" ht="15" customHeight="1">
      <c r="A50" s="133" t="s">
        <v>127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295"/>
      <c r="M50" s="215"/>
      <c r="N50" s="216"/>
      <c r="O50" s="216"/>
      <c r="P50" s="216"/>
      <c r="Q50" s="216"/>
      <c r="R50" s="216"/>
      <c r="S50" s="216"/>
      <c r="T50" s="259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60"/>
    </row>
    <row r="51" spans="1:82" ht="13.5" thickBot="1">
      <c r="A51" s="128" t="s">
        <v>16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30"/>
      <c r="M51" s="224"/>
      <c r="N51" s="225"/>
      <c r="O51" s="225"/>
      <c r="P51" s="225"/>
      <c r="Q51" s="225"/>
      <c r="R51" s="225"/>
      <c r="S51" s="225"/>
      <c r="T51" s="118"/>
      <c r="U51" s="90"/>
      <c r="V51" s="90"/>
      <c r="W51" s="90"/>
      <c r="X51" s="90"/>
      <c r="Y51" s="90"/>
      <c r="Z51" s="90"/>
      <c r="AA51" s="101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101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101"/>
      <c r="BD51" s="90"/>
      <c r="BE51" s="90"/>
      <c r="BF51" s="90"/>
      <c r="BG51" s="90"/>
      <c r="BH51" s="90"/>
      <c r="BI51" s="90"/>
      <c r="BJ51" s="101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101"/>
      <c r="BY51" s="90"/>
      <c r="BZ51" s="90"/>
      <c r="CA51" s="90"/>
      <c r="CB51" s="90"/>
      <c r="CC51" s="90"/>
      <c r="CD51" s="91"/>
    </row>
    <row r="55" ht="4.5" customHeight="1"/>
  </sheetData>
  <sheetProtection/>
  <mergeCells count="237">
    <mergeCell ref="A50:L50"/>
    <mergeCell ref="M50:S50"/>
    <mergeCell ref="BC47:BI48"/>
    <mergeCell ref="BJ47:BP48"/>
    <mergeCell ref="BQ47:BW48"/>
    <mergeCell ref="BX47:CD48"/>
    <mergeCell ref="M48:S48"/>
    <mergeCell ref="P49:Q49"/>
    <mergeCell ref="T49:Z50"/>
    <mergeCell ref="AA49:AG50"/>
    <mergeCell ref="AH49:AN50"/>
    <mergeCell ref="AO49:AU50"/>
    <mergeCell ref="AV49:BB50"/>
    <mergeCell ref="BC49:BI50"/>
    <mergeCell ref="BJ49:BP50"/>
    <mergeCell ref="BQ49:BW50"/>
    <mergeCell ref="BX49:CD50"/>
    <mergeCell ref="A46:L46"/>
    <mergeCell ref="M46:S46"/>
    <mergeCell ref="A47:L49"/>
    <mergeCell ref="P47:Q47"/>
    <mergeCell ref="T47:Z48"/>
    <mergeCell ref="AA47:AG48"/>
    <mergeCell ref="AH47:AN48"/>
    <mergeCell ref="AO47:AU48"/>
    <mergeCell ref="AV47:BB48"/>
    <mergeCell ref="BX43:CD44"/>
    <mergeCell ref="M44:S44"/>
    <mergeCell ref="P45:Q45"/>
    <mergeCell ref="T45:Z46"/>
    <mergeCell ref="AA45:AG46"/>
    <mergeCell ref="AH45:AN46"/>
    <mergeCell ref="AO45:AU46"/>
    <mergeCell ref="AV45:BB46"/>
    <mergeCell ref="BC45:BI46"/>
    <mergeCell ref="BJ45:BP46"/>
    <mergeCell ref="BQ45:BW46"/>
    <mergeCell ref="BX45:CD46"/>
    <mergeCell ref="A3:BP3"/>
    <mergeCell ref="BC5:BP5"/>
    <mergeCell ref="A6:Z6"/>
    <mergeCell ref="AG6:AH6"/>
    <mergeCell ref="AU6:AV6"/>
    <mergeCell ref="BI6:BJ6"/>
    <mergeCell ref="A39:L41"/>
    <mergeCell ref="A42:L42"/>
    <mergeCell ref="BC8:BP9"/>
    <mergeCell ref="A9:Z9"/>
    <mergeCell ref="A8:Z8"/>
    <mergeCell ref="AO8:BB9"/>
    <mergeCell ref="AA8:AN9"/>
    <mergeCell ref="AO13:BB13"/>
    <mergeCell ref="A10:Z10"/>
    <mergeCell ref="AA10:AN12"/>
    <mergeCell ref="A5:Z5"/>
    <mergeCell ref="AO5:BB5"/>
    <mergeCell ref="AD5:AM5"/>
    <mergeCell ref="BC13:BP13"/>
    <mergeCell ref="A13:Z13"/>
    <mergeCell ref="BC10:BP12"/>
    <mergeCell ref="AO10:BB12"/>
    <mergeCell ref="A12:Z12"/>
    <mergeCell ref="AA16:AN18"/>
    <mergeCell ref="BC16:BP18"/>
    <mergeCell ref="A18:Z18"/>
    <mergeCell ref="AA20:AN20"/>
    <mergeCell ref="AO20:BB20"/>
    <mergeCell ref="AA13:AN13"/>
    <mergeCell ref="A11:Z11"/>
    <mergeCell ref="A7:Z7"/>
    <mergeCell ref="AA7:AN7"/>
    <mergeCell ref="AO7:BB7"/>
    <mergeCell ref="BC7:BP7"/>
    <mergeCell ref="A14:Z14"/>
    <mergeCell ref="AA14:AN15"/>
    <mergeCell ref="AO14:BB15"/>
    <mergeCell ref="BC14:BP15"/>
    <mergeCell ref="A15:Z15"/>
    <mergeCell ref="BQ25:CD25"/>
    <mergeCell ref="A26:L26"/>
    <mergeCell ref="M26:S26"/>
    <mergeCell ref="T26:AG26"/>
    <mergeCell ref="AH26:AN26"/>
    <mergeCell ref="AO26:BB26"/>
    <mergeCell ref="AA19:AN19"/>
    <mergeCell ref="AO16:BB18"/>
    <mergeCell ref="AO19:BB19"/>
    <mergeCell ref="BC19:BP19"/>
    <mergeCell ref="A16:Z16"/>
    <mergeCell ref="M25:S25"/>
    <mergeCell ref="T25:AG25"/>
    <mergeCell ref="AH25:BP25"/>
    <mergeCell ref="A22:CD22"/>
    <mergeCell ref="A23:CD23"/>
    <mergeCell ref="BC26:BI26"/>
    <mergeCell ref="BJ26:BP26"/>
    <mergeCell ref="BQ26:CD26"/>
    <mergeCell ref="A25:L25"/>
    <mergeCell ref="BC20:BP20"/>
    <mergeCell ref="A20:Z20"/>
    <mergeCell ref="A17:Z17"/>
    <mergeCell ref="A19:Z19"/>
    <mergeCell ref="A27:L27"/>
    <mergeCell ref="M27:S27"/>
    <mergeCell ref="T27:Z27"/>
    <mergeCell ref="AA27:AG27"/>
    <mergeCell ref="AH27:AN27"/>
    <mergeCell ref="AO27:AU27"/>
    <mergeCell ref="BJ28:BP28"/>
    <mergeCell ref="BQ28:BW28"/>
    <mergeCell ref="BX28:CD28"/>
    <mergeCell ref="AV27:BB27"/>
    <mergeCell ref="BC27:BI27"/>
    <mergeCell ref="BJ27:BP27"/>
    <mergeCell ref="BQ27:BW27"/>
    <mergeCell ref="BX27:CD27"/>
    <mergeCell ref="A28:L28"/>
    <mergeCell ref="M28:S28"/>
    <mergeCell ref="T28:Z28"/>
    <mergeCell ref="AA28:AG28"/>
    <mergeCell ref="AH28:AN28"/>
    <mergeCell ref="A29:L29"/>
    <mergeCell ref="M29:S29"/>
    <mergeCell ref="T29:Z29"/>
    <mergeCell ref="AA29:AG29"/>
    <mergeCell ref="AH29:AN29"/>
    <mergeCell ref="AO29:AU29"/>
    <mergeCell ref="AO28:AU28"/>
    <mergeCell ref="AV28:BB28"/>
    <mergeCell ref="BC28:BI28"/>
    <mergeCell ref="BC30:BI30"/>
    <mergeCell ref="BJ30:BP30"/>
    <mergeCell ref="BQ30:BW30"/>
    <mergeCell ref="BX30:CD30"/>
    <mergeCell ref="AV29:BB29"/>
    <mergeCell ref="BC29:BI29"/>
    <mergeCell ref="BJ29:BP29"/>
    <mergeCell ref="BQ29:BW29"/>
    <mergeCell ref="BX29:CD29"/>
    <mergeCell ref="A31:L34"/>
    <mergeCell ref="P31:Q31"/>
    <mergeCell ref="T31:Z32"/>
    <mergeCell ref="AA31:AG32"/>
    <mergeCell ref="P33:Q33"/>
    <mergeCell ref="T33:Z34"/>
    <mergeCell ref="AA33:AG34"/>
    <mergeCell ref="AO30:AU30"/>
    <mergeCell ref="AV30:BB30"/>
    <mergeCell ref="A30:L30"/>
    <mergeCell ref="M30:S30"/>
    <mergeCell ref="T30:Z30"/>
    <mergeCell ref="AA30:AG30"/>
    <mergeCell ref="AH30:AN30"/>
    <mergeCell ref="BJ33:BP34"/>
    <mergeCell ref="BQ33:BW34"/>
    <mergeCell ref="BX33:CD34"/>
    <mergeCell ref="M34:S34"/>
    <mergeCell ref="AH33:AN34"/>
    <mergeCell ref="AO33:AU34"/>
    <mergeCell ref="AV33:BB34"/>
    <mergeCell ref="BC33:BI34"/>
    <mergeCell ref="BJ31:BP32"/>
    <mergeCell ref="BQ31:BW32"/>
    <mergeCell ref="BX31:CD32"/>
    <mergeCell ref="M32:S32"/>
    <mergeCell ref="AH31:AN32"/>
    <mergeCell ref="AO31:AU32"/>
    <mergeCell ref="AV31:BB32"/>
    <mergeCell ref="BC31:BI32"/>
    <mergeCell ref="A35:L35"/>
    <mergeCell ref="A36:L37"/>
    <mergeCell ref="A38:L38"/>
    <mergeCell ref="BJ35:BP36"/>
    <mergeCell ref="BJ37:BP38"/>
    <mergeCell ref="P35:Q35"/>
    <mergeCell ref="T35:Z36"/>
    <mergeCell ref="AA35:AG36"/>
    <mergeCell ref="P37:Q37"/>
    <mergeCell ref="T37:Z38"/>
    <mergeCell ref="BQ37:BW38"/>
    <mergeCell ref="BX37:CD38"/>
    <mergeCell ref="M38:S38"/>
    <mergeCell ref="AH37:AN38"/>
    <mergeCell ref="AO37:AU38"/>
    <mergeCell ref="AV37:BB38"/>
    <mergeCell ref="BC37:BI38"/>
    <mergeCell ref="AA37:AG38"/>
    <mergeCell ref="BQ35:BW36"/>
    <mergeCell ref="BX35:CD36"/>
    <mergeCell ref="M36:S36"/>
    <mergeCell ref="AH35:AN36"/>
    <mergeCell ref="AO35:AU36"/>
    <mergeCell ref="AV35:BB36"/>
    <mergeCell ref="BC35:BI36"/>
    <mergeCell ref="BX51:CD51"/>
    <mergeCell ref="AH51:AN51"/>
    <mergeCell ref="AO51:AU51"/>
    <mergeCell ref="AV51:BB51"/>
    <mergeCell ref="BC51:BI51"/>
    <mergeCell ref="BQ41:BW42"/>
    <mergeCell ref="BX41:CD42"/>
    <mergeCell ref="BJ41:BP42"/>
    <mergeCell ref="A51:L51"/>
    <mergeCell ref="M51:S51"/>
    <mergeCell ref="T51:Z51"/>
    <mergeCell ref="AA51:AG51"/>
    <mergeCell ref="BJ51:BP51"/>
    <mergeCell ref="BQ51:BW51"/>
    <mergeCell ref="A43:L45"/>
    <mergeCell ref="P43:Q43"/>
    <mergeCell ref="T43:Z44"/>
    <mergeCell ref="AA43:AG44"/>
    <mergeCell ref="AH43:AN44"/>
    <mergeCell ref="AO43:AU44"/>
    <mergeCell ref="AV43:BB44"/>
    <mergeCell ref="BC43:BI44"/>
    <mergeCell ref="BJ43:BP44"/>
    <mergeCell ref="BQ43:BW44"/>
    <mergeCell ref="M42:S42"/>
    <mergeCell ref="BQ39:BW40"/>
    <mergeCell ref="BX39:CD40"/>
    <mergeCell ref="P41:Q41"/>
    <mergeCell ref="T41:Z42"/>
    <mergeCell ref="AA41:AG42"/>
    <mergeCell ref="AH41:AN42"/>
    <mergeCell ref="AO41:AU42"/>
    <mergeCell ref="AV41:BB42"/>
    <mergeCell ref="BC41:BI42"/>
    <mergeCell ref="AO39:AU40"/>
    <mergeCell ref="AV39:BB40"/>
    <mergeCell ref="BC39:BI40"/>
    <mergeCell ref="BJ39:BP40"/>
    <mergeCell ref="P39:Q39"/>
    <mergeCell ref="T39:Z40"/>
    <mergeCell ref="AA39:AG40"/>
    <mergeCell ref="AH39:AN40"/>
    <mergeCell ref="M40:S40"/>
  </mergeCells>
  <printOptions/>
  <pageMargins left="0.3937007874015748" right="0.3937007874015748" top="0.3" bottom="0.18" header="0.2755905511811024" footer="0.22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D19"/>
  <sheetViews>
    <sheetView zoomScalePageLayoutView="0" workbookViewId="0" topLeftCell="A1">
      <selection activeCell="AA8" sqref="AA8:BP9"/>
    </sheetView>
  </sheetViews>
  <sheetFormatPr defaultColWidth="1.75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235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27" t="s">
        <v>124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82" s="4" customFormat="1" ht="12">
      <c r="A5" s="109" t="s">
        <v>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22"/>
      <c r="AB5" s="29" t="s">
        <v>30</v>
      </c>
      <c r="AC5" s="23"/>
      <c r="AD5" s="123" t="s">
        <v>271</v>
      </c>
      <c r="AE5" s="123"/>
      <c r="AF5" s="123"/>
      <c r="AG5" s="123"/>
      <c r="AH5" s="123"/>
      <c r="AI5" s="123"/>
      <c r="AJ5" s="123"/>
      <c r="AK5" s="123"/>
      <c r="AL5" s="123"/>
      <c r="AM5" s="123"/>
      <c r="AN5" s="24"/>
      <c r="AO5" s="109" t="s">
        <v>28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  <c r="BC5" s="109" t="s">
        <v>28</v>
      </c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1"/>
      <c r="CD5" s="3"/>
    </row>
    <row r="6" spans="1:82" s="4" customFormat="1" ht="13.5">
      <c r="A6" s="102" t="s">
        <v>10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25"/>
      <c r="AB6" s="26"/>
      <c r="AC6" s="26"/>
      <c r="AD6" s="1"/>
      <c r="AE6" s="6"/>
      <c r="AF6" s="14" t="s">
        <v>4</v>
      </c>
      <c r="AG6" s="108" t="s">
        <v>266</v>
      </c>
      <c r="AH6" s="108"/>
      <c r="AI6" s="27" t="s">
        <v>31</v>
      </c>
      <c r="AJ6" s="26"/>
      <c r="AK6" s="26"/>
      <c r="AL6" s="26"/>
      <c r="AM6" s="26"/>
      <c r="AN6" s="28"/>
      <c r="AO6" s="25"/>
      <c r="AP6" s="26"/>
      <c r="AQ6" s="26"/>
      <c r="AR6" s="1"/>
      <c r="AS6" s="6"/>
      <c r="AT6" s="14" t="s">
        <v>4</v>
      </c>
      <c r="AU6" s="108" t="s">
        <v>267</v>
      </c>
      <c r="AV6" s="108"/>
      <c r="AW6" s="27" t="s">
        <v>14</v>
      </c>
      <c r="AX6" s="26"/>
      <c r="AY6" s="26"/>
      <c r="AZ6" s="26"/>
      <c r="BA6" s="26"/>
      <c r="BB6" s="28"/>
      <c r="BC6" s="25"/>
      <c r="BD6" s="26"/>
      <c r="BE6" s="26"/>
      <c r="BF6" s="1"/>
      <c r="BG6" s="6"/>
      <c r="BH6" s="14" t="s">
        <v>4</v>
      </c>
      <c r="BI6" s="108" t="s">
        <v>270</v>
      </c>
      <c r="BJ6" s="108"/>
      <c r="BK6" s="27" t="s">
        <v>32</v>
      </c>
      <c r="BL6" s="26"/>
      <c r="BM6" s="26"/>
      <c r="BN6" s="26"/>
      <c r="BO6" s="26"/>
      <c r="BP6" s="28"/>
      <c r="CD6" s="3"/>
    </row>
    <row r="7" spans="1:82" s="4" customFormat="1" ht="3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2"/>
      <c r="AO7" s="120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CD7" s="3"/>
    </row>
    <row r="8" spans="1:82" s="2" customFormat="1" ht="12.75" customHeight="1">
      <c r="A8" s="143" t="s">
        <v>125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5"/>
      <c r="AA8" s="156">
        <v>0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79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79">
        <v>0</v>
      </c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78"/>
      <c r="CD8" s="30"/>
    </row>
    <row r="9" spans="1:82" s="2" customFormat="1" ht="12.75">
      <c r="A9" s="286" t="s">
        <v>71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8"/>
      <c r="AA9" s="14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3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3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4"/>
      <c r="CD9" s="30"/>
    </row>
    <row r="10" spans="1:82" s="7" customFormat="1" ht="12.75">
      <c r="A10" s="143" t="s">
        <v>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  <c r="AA10" s="259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1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60"/>
      <c r="CD10" s="30"/>
    </row>
    <row r="11" spans="1:82" s="7" customFormat="1" ht="12.75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5"/>
      <c r="AA11" s="259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1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1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60"/>
      <c r="CD11" s="30"/>
    </row>
    <row r="12" spans="1:82" s="46" customFormat="1" ht="9.75">
      <c r="A12" s="309" t="s">
        <v>127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1"/>
      <c r="AA12" s="259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1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1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60"/>
      <c r="CD12" s="31"/>
    </row>
    <row r="13" spans="1:68" s="7" customFormat="1" ht="15" customHeight="1">
      <c r="A13" s="286" t="s">
        <v>16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8"/>
      <c r="AA13" s="259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1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1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60"/>
    </row>
    <row r="14" spans="1:68" s="7" customFormat="1" ht="12.75">
      <c r="A14" s="143" t="s">
        <v>126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5"/>
      <c r="AA14" s="259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1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1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60"/>
    </row>
    <row r="15" spans="1:68" s="7" customFormat="1" ht="12.75">
      <c r="A15" s="286" t="s">
        <v>71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A15" s="259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1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1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60"/>
    </row>
    <row r="16" spans="1:68" s="7" customFormat="1" ht="12.75">
      <c r="A16" s="143" t="s">
        <v>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5"/>
      <c r="AA16" s="259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1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1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60"/>
    </row>
    <row r="17" spans="1:68" s="7" customFormat="1" ht="12.75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  <c r="AA17" s="259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1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1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60"/>
    </row>
    <row r="18" spans="1:68" s="46" customFormat="1" ht="9.75">
      <c r="A18" s="309" t="s">
        <v>127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1"/>
      <c r="AA18" s="259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1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1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60"/>
    </row>
    <row r="19" spans="1:68" s="7" customFormat="1" ht="15" customHeight="1" thickBot="1">
      <c r="A19" s="286" t="s">
        <v>16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8"/>
      <c r="AA19" s="118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101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101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1"/>
    </row>
    <row r="20" s="4" customFormat="1" ht="15" customHeight="1"/>
    <row r="21" s="4" customFormat="1" ht="15" customHeight="1"/>
  </sheetData>
  <sheetProtection/>
  <mergeCells count="43">
    <mergeCell ref="AO19:BB19"/>
    <mergeCell ref="BC19:BP19"/>
    <mergeCell ref="A11:Z11"/>
    <mergeCell ref="BC16:BP18"/>
    <mergeCell ref="A18:Z18"/>
    <mergeCell ref="A17:Z17"/>
    <mergeCell ref="A19:Z19"/>
    <mergeCell ref="AA16:AN18"/>
    <mergeCell ref="AA19:AN19"/>
    <mergeCell ref="AO10:BB12"/>
    <mergeCell ref="A12:Z12"/>
    <mergeCell ref="AA13:AN13"/>
    <mergeCell ref="AO13:BB13"/>
    <mergeCell ref="AA10:AN12"/>
    <mergeCell ref="BC13:BP13"/>
    <mergeCell ref="A10:Z10"/>
    <mergeCell ref="AO16:BB18"/>
    <mergeCell ref="A16:Z16"/>
    <mergeCell ref="BC8:BP9"/>
    <mergeCell ref="A9:Z9"/>
    <mergeCell ref="A8:Z8"/>
    <mergeCell ref="AO8:BB9"/>
    <mergeCell ref="AA8:AN9"/>
    <mergeCell ref="A14:Z14"/>
    <mergeCell ref="AA14:AN15"/>
    <mergeCell ref="AO14:BB15"/>
    <mergeCell ref="BC14:BP15"/>
    <mergeCell ref="A15:Z15"/>
    <mergeCell ref="A13:Z13"/>
    <mergeCell ref="BC10:BP12"/>
    <mergeCell ref="A7:Z7"/>
    <mergeCell ref="AA7:AN7"/>
    <mergeCell ref="AO7:BB7"/>
    <mergeCell ref="BC7:BP7"/>
    <mergeCell ref="A3:BP3"/>
    <mergeCell ref="BC5:BP5"/>
    <mergeCell ref="A6:Z6"/>
    <mergeCell ref="AG6:AH6"/>
    <mergeCell ref="AU6:AV6"/>
    <mergeCell ref="BI6:BJ6"/>
    <mergeCell ref="A5:Z5"/>
    <mergeCell ref="AO5:BB5"/>
    <mergeCell ref="AD5:AM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t.kolomiez</cp:lastModifiedBy>
  <cp:lastPrinted>2012-03-30T11:38:12Z</cp:lastPrinted>
  <dcterms:created xsi:type="dcterms:W3CDTF">2001-08-14T18:10:08Z</dcterms:created>
  <dcterms:modified xsi:type="dcterms:W3CDTF">2012-04-27T11:38:50Z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